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2" activeTab="9"/>
  </bookViews>
  <sheets>
    <sheet name="1月" sheetId="1" r:id="rId1"/>
    <sheet name="2月" sheetId="2" r:id="rId2"/>
    <sheet name="3月" sheetId="3" r:id="rId3"/>
    <sheet name="4月" sheetId="4" r:id="rId4"/>
    <sheet name="5月" sheetId="6" r:id="rId5"/>
    <sheet name="6月" sheetId="5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<sst xmlns="http://schemas.openxmlformats.org/spreadsheetml/2006/main" count="457" uniqueCount="68">
  <si>
    <t>青云谱区2023年1月高龄老人生活补贴发放汇总表</t>
  </si>
  <si>
    <t>填报单位(盖章)：青云谱区民政局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</si>
  <si>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1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11</t>
    </r>
    <r>
      <rPr>
        <sz val="12"/>
        <rFont val="仿宋_GB2312"/>
        <charset val="134"/>
      </rPr>
      <t>日</t>
    </r>
  </si>
  <si>
    <t>乡镇（街道）、村（居）委会名称</t>
  </si>
  <si>
    <t>80-89周岁享受生活补贴情况</t>
  </si>
  <si>
    <t>90-99周岁享受生活补贴情况</t>
  </si>
  <si>
    <t>100周岁以上享受生活补贴情况</t>
  </si>
  <si>
    <t>发放金额小计</t>
  </si>
  <si>
    <t>发放总人数</t>
  </si>
  <si>
    <t>新增人数</t>
  </si>
  <si>
    <t>终止人数</t>
  </si>
  <si>
    <t>补调金额</t>
  </si>
  <si>
    <t>本月实发金额</t>
  </si>
  <si>
    <t>三家店街道</t>
  </si>
  <si>
    <t>洪都街道</t>
  </si>
  <si>
    <t>徐家坊街道</t>
  </si>
  <si>
    <t>京山街道</t>
  </si>
  <si>
    <t>岱山街道</t>
  </si>
  <si>
    <t>青云谱镇</t>
  </si>
  <si>
    <t>集聚区</t>
  </si>
  <si>
    <t xml:space="preserve"> </t>
  </si>
  <si>
    <t>合计</t>
  </si>
  <si>
    <t>总发放人数</t>
  </si>
  <si>
    <t>总新增人数</t>
  </si>
  <si>
    <t>总终止人数</t>
  </si>
  <si>
    <t>发放总金额</t>
  </si>
  <si>
    <r>
      <rPr>
        <sz val="11"/>
        <color theme="1"/>
        <rFont val="宋体"/>
        <charset val="134"/>
        <scheme val="minor"/>
      </rPr>
      <t xml:space="preserve">      主要领导：             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财务负责人、分管领导：                            经办人： </t>
    </r>
  </si>
  <si>
    <t xml:space="preserve"> 注：根据《关于印发&lt;南昌市高龄老人生活补贴实施办法&gt;的通知》文件要求，高龄老人生活补贴经费由市、区财政按4:6比例负担。因此2023年1月市财政需拨付的经费为534840元，区财政需拨付的经费为802260元。</t>
  </si>
  <si>
    <t>青云谱区2023年2月高龄老人生活补贴发放汇总表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</si>
  <si>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2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14</t>
    </r>
    <r>
      <rPr>
        <sz val="12"/>
        <rFont val="仿宋_GB2312"/>
        <charset val="134"/>
      </rPr>
      <t>日</t>
    </r>
  </si>
  <si>
    <t>昌南工业园</t>
  </si>
  <si>
    <t xml:space="preserve"> 注：根据《关于印发&lt;南昌市高龄老人生活补贴实施办法&gt;的通知》文件要求，高龄老人生活补贴经费由市、区财政按4:6比例负担。因此2023年2月市财政需拨付的经费为514280元，区财政需拨付的经费为771420元。</t>
  </si>
  <si>
    <t>青云谱区2023年3月高龄老人生活补贴发放汇总表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</si>
  <si>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3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12</t>
    </r>
    <r>
      <rPr>
        <sz val="12"/>
        <rFont val="仿宋_GB2312"/>
        <charset val="134"/>
      </rPr>
      <t>日</t>
    </r>
  </si>
  <si>
    <t xml:space="preserve"> 注：根据《关于印发&lt;南昌市高龄老人生活补贴实施办法&gt;的通知》文件要求，高龄老人生活补贴经费由市、区财政按4:6比例负担。因此2023年3月市财政需拨付的经费为777600元，区财政需拨付的经费为518400元。</t>
  </si>
  <si>
    <t>青云谱区2023年4月高龄老人生活补贴发放汇总表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</si>
  <si>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2022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4</t>
    </r>
    <r>
      <rPr>
        <sz val="12"/>
        <rFont val="仿宋_GB2312"/>
        <charset val="134"/>
      </rPr>
      <t>月11日</t>
    </r>
  </si>
  <si>
    <t xml:space="preserve"> 注：根据《关于印发&lt;南昌市高龄老人生活补贴实施办法&gt;的通知》文件要求，高龄老人生活补贴经费由市、区财政按4:6比例负担。因此2023年4月市财政需拨付的经费为528032元，区财政需拨付的经费为792048元。</t>
  </si>
  <si>
    <t>青云谱区2023年5月高龄老人生活补贴发放汇总表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</si>
  <si>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5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15</t>
    </r>
    <r>
      <rPr>
        <sz val="12"/>
        <rFont val="仿宋_GB2312"/>
        <charset val="134"/>
      </rPr>
      <t>日</t>
    </r>
  </si>
  <si>
    <t xml:space="preserve">      主要领导：                    财务负责人、分管领导：                              经办人： </t>
  </si>
  <si>
    <t xml:space="preserve"> 注：根据《关于印发&lt;南昌市高龄老人生活补贴实施办法&gt;的通知》文件要求，高龄老人生活补贴经费由市、区财政按4:6比例负担。因此2023年5月市财政需拨付的经费为514400元，区财政需拨付的经费为771600元。</t>
  </si>
  <si>
    <t>青云谱区2023年6月高龄老人生活补贴发放汇总表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</si>
  <si>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6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14</t>
    </r>
    <r>
      <rPr>
        <sz val="12"/>
        <rFont val="仿宋_GB2312"/>
        <charset val="134"/>
      </rPr>
      <t>日</t>
    </r>
  </si>
  <si>
    <t xml:space="preserve"> 注：根据《关于印发&lt;南昌市高龄老人生活补贴实施办法&gt;的通知》文件要求，高龄老人生活补贴经费由市、区财政按4:6比例负担。因此2023年6月市财政需拨付的经费为518632元，区财政需拨付的经费为777948元。</t>
  </si>
  <si>
    <t>青云谱区2023年7月高龄老人生活补贴发放汇总表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</si>
  <si>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7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12</t>
    </r>
    <r>
      <rPr>
        <sz val="12"/>
        <rFont val="仿宋_GB2312"/>
        <charset val="134"/>
      </rPr>
      <t>日</t>
    </r>
  </si>
  <si>
    <t xml:space="preserve">      主要领导：                               财务负责人、分管领导：                        经办人： </t>
  </si>
  <si>
    <t xml:space="preserve"> 注：根据《关于印发&lt;南昌市高龄老人生活补贴实施办法&gt;的通知》文件要求，高龄老人生活补贴经费由市、区财政按4:6比例负担。因此2023年7月市财政需拨付的经费为523280元，区财政需拨付的经费为784920元。</t>
  </si>
  <si>
    <t>青云谱区2023年8月高龄老人生活补贴发放汇总表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</si>
  <si>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8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12</t>
    </r>
    <r>
      <rPr>
        <sz val="12"/>
        <rFont val="仿宋_GB2312"/>
        <charset val="134"/>
      </rPr>
      <t>日</t>
    </r>
  </si>
  <si>
    <t xml:space="preserve"> 注：根据《关于印发&lt;南昌市高龄老人生活补贴实施办法&gt;的通知》文件要求，高龄老人生活补贴经费由市、区财政按4:6比例负担。因此2023年8月市财政需拨付的经费为528480元，区财政需拨付的经费为792720元。</t>
  </si>
  <si>
    <t>青云谱区2023年9月高龄老人生活补贴发放汇总表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</si>
  <si>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9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13</t>
    </r>
    <r>
      <rPr>
        <sz val="12"/>
        <rFont val="仿宋_GB2312"/>
        <charset val="134"/>
      </rPr>
      <t>日</t>
    </r>
  </si>
  <si>
    <r>
      <rPr>
        <sz val="11"/>
        <color theme="1"/>
        <rFont val="宋体"/>
        <charset val="134"/>
        <scheme val="minor"/>
      </rPr>
      <t xml:space="preserve">      主要领导：             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财务负责人：                     分管领导：                  经办人： </t>
    </r>
  </si>
  <si>
    <t xml:space="preserve"> 注：根据《关于印发&lt;南昌市高龄老人生活补贴实施办法&gt;的通知》文件要求，高龄老人生活补贴经费由市、区财政按4:6比例负担。因此2023年9月市财政需拨付的经费为530360元，区财政需拨付的经费为795540元。</t>
  </si>
  <si>
    <t>青云谱区2023年10月高龄老人生活补贴发放汇总表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</si>
  <si>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10</t>
    </r>
    <r>
      <rPr>
        <sz val="12"/>
        <rFont val="仿宋_GB2312"/>
        <charset val="134"/>
      </rPr>
      <t>月1</t>
    </r>
    <r>
      <rPr>
        <u/>
        <sz val="12"/>
        <rFont val="仿宋_GB2312"/>
        <charset val="134"/>
      </rPr>
      <t>3</t>
    </r>
    <r>
      <rPr>
        <sz val="12"/>
        <rFont val="仿宋_GB2312"/>
        <charset val="134"/>
      </rPr>
      <t>日</t>
    </r>
  </si>
  <si>
    <t xml:space="preserve"> 集聚区</t>
  </si>
  <si>
    <t xml:space="preserve">     主要领导：                    财务负责人：                     分管领导：                  经办人： </t>
  </si>
  <si>
    <t xml:space="preserve"> 注：根据《关于印发&lt;南昌市高龄老人生活补贴实施办法&gt;的通知》文件要求，高龄老人生活补贴经费由市、区财政按4:6比例负担。因此2023年10月市财政需拨付的经费为547080元，区财政需拨付的经费为820620元。</t>
  </si>
  <si>
    <t>青云谱区2023年11月高龄老人生活补贴发放汇总表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</si>
  <si>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11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14</t>
    </r>
    <r>
      <rPr>
        <sz val="12"/>
        <rFont val="仿宋_GB2312"/>
        <charset val="134"/>
      </rPr>
      <t>日</t>
    </r>
  </si>
  <si>
    <t xml:space="preserve">       主要领导：                    财务负责人：                     分管领导：                  经办人： </t>
  </si>
  <si>
    <t xml:space="preserve"> 注：根据《关于印发&lt;南昌市高龄老人生活补贴实施办法&gt;的通知》文件要求，高龄老人生活补贴经费由市、区财政按4:6比例负担。因此2023年11月市财政需拨付的经费为544920元，区财政需拨付的经费为817380元。</t>
  </si>
  <si>
    <t>青云谱区2023年12月高龄老人生活补贴发放汇总表</t>
  </si>
  <si>
    <r>
      <rPr>
        <sz val="12"/>
        <rFont val="仿宋_GB2312"/>
        <charset val="134"/>
      </rPr>
      <t xml:space="preserve">                  填报日期：</t>
    </r>
    <r>
      <rPr>
        <u/>
        <sz val="12"/>
        <rFont val="仿宋_GB2312"/>
        <charset val="134"/>
      </rPr>
      <t>2023</t>
    </r>
    <r>
      <rPr>
        <sz val="12"/>
        <rFont val="仿宋_GB2312"/>
        <charset val="134"/>
      </rPr>
      <t>年</t>
    </r>
    <r>
      <rPr>
        <u/>
        <sz val="12"/>
        <rFont val="仿宋_GB2312"/>
        <charset val="134"/>
      </rPr>
      <t>12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>5</t>
    </r>
    <r>
      <rPr>
        <sz val="12"/>
        <rFont val="仿宋_GB2312"/>
        <charset val="134"/>
      </rPr>
      <t>日</t>
    </r>
  </si>
  <si>
    <t xml:space="preserve"> 注：根据《关于印发&lt;南昌市高龄老人生活补贴实施办法&gt;的通知》文件要求，高龄老人生活补贴经费由市、区财政按4:6比例负担。因此2023年12月市财政需拨付的经费为538576元，区财政需拨付的经费为807864元。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</si>
</sst>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4"/>
      <name val="宋体"/>
      <charset val="134"/>
    </font>
    <font>
      <sz val="12"/>
      <color indexed="1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/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1"/>
  <sheetViews>
    <sheetView topLeftCell="A3" workbookViewId="0">
      <selection activeCell="N6" sqref="N6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2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5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9"/>
    </row>
    <row r="5" ht="27.95" customHeight="1" spans="1:18">
      <c r="A5" s="11" t="s">
        <v>13</v>
      </c>
      <c r="B5" s="12">
        <v>1562</v>
      </c>
      <c r="C5" s="12">
        <v>16</v>
      </c>
      <c r="D5" s="12">
        <v>36</v>
      </c>
      <c r="E5" s="12">
        <v>4600</v>
      </c>
      <c r="F5" s="12">
        <v>160800</v>
      </c>
      <c r="G5" s="13">
        <v>186</v>
      </c>
      <c r="H5" s="12">
        <v>8</v>
      </c>
      <c r="I5" s="12">
        <v>10</v>
      </c>
      <c r="J5" s="12">
        <v>400</v>
      </c>
      <c r="K5" s="12">
        <v>37600</v>
      </c>
      <c r="L5" s="12">
        <v>3</v>
      </c>
      <c r="M5" s="12">
        <v>0</v>
      </c>
      <c r="N5" s="12">
        <v>1</v>
      </c>
      <c r="O5" s="12">
        <v>0</v>
      </c>
      <c r="P5" s="12">
        <v>3000</v>
      </c>
      <c r="Q5" s="14">
        <f>F5+K5+P5</f>
        <v>201400</v>
      </c>
      <c r="R5" s="29"/>
    </row>
    <row r="6" ht="27.95" customHeight="1" spans="1:18">
      <c r="A6" s="11" t="s">
        <v>14</v>
      </c>
      <c r="B6" s="12">
        <v>3620</v>
      </c>
      <c r="C6" s="12">
        <v>34</v>
      </c>
      <c r="D6" s="12">
        <v>84</v>
      </c>
      <c r="E6" s="12">
        <v>1100</v>
      </c>
      <c r="F6" s="12">
        <v>363100</v>
      </c>
      <c r="G6" s="12">
        <v>294</v>
      </c>
      <c r="H6" s="12">
        <v>12</v>
      </c>
      <c r="I6" s="12">
        <v>25</v>
      </c>
      <c r="J6" s="12">
        <v>1200</v>
      </c>
      <c r="K6" s="12">
        <v>60000</v>
      </c>
      <c r="L6" s="12">
        <v>2</v>
      </c>
      <c r="M6" s="12">
        <v>0</v>
      </c>
      <c r="N6" s="12">
        <v>1</v>
      </c>
      <c r="O6" s="12">
        <v>0</v>
      </c>
      <c r="P6" s="12">
        <v>2000</v>
      </c>
      <c r="Q6" s="14">
        <f t="shared" ref="Q6:Q11" si="0">F6+K6+P6</f>
        <v>425100</v>
      </c>
      <c r="R6" s="29"/>
    </row>
    <row r="7" ht="27.95" customHeight="1" spans="1:18">
      <c r="A7" s="11" t="s">
        <v>15</v>
      </c>
      <c r="B7" s="12">
        <v>1815</v>
      </c>
      <c r="C7" s="12">
        <v>18</v>
      </c>
      <c r="D7" s="12">
        <v>43</v>
      </c>
      <c r="E7" s="12">
        <v>1800</v>
      </c>
      <c r="F7" s="12">
        <v>183300</v>
      </c>
      <c r="G7" s="12">
        <v>231</v>
      </c>
      <c r="H7" s="12">
        <v>9</v>
      </c>
      <c r="I7" s="12">
        <v>15</v>
      </c>
      <c r="J7" s="12">
        <v>0</v>
      </c>
      <c r="K7" s="12">
        <v>46200</v>
      </c>
      <c r="L7" s="12">
        <v>3</v>
      </c>
      <c r="M7" s="12">
        <v>0</v>
      </c>
      <c r="N7" s="12">
        <v>0</v>
      </c>
      <c r="O7" s="12">
        <v>0</v>
      </c>
      <c r="P7" s="12">
        <v>3000</v>
      </c>
      <c r="Q7" s="14">
        <f t="shared" si="0"/>
        <v>232500</v>
      </c>
      <c r="R7" s="29"/>
    </row>
    <row r="8" ht="27.95" customHeight="1" spans="1:18">
      <c r="A8" s="11" t="s">
        <v>16</v>
      </c>
      <c r="B8" s="12">
        <v>1511</v>
      </c>
      <c r="C8" s="12">
        <v>12</v>
      </c>
      <c r="D8" s="12">
        <v>42</v>
      </c>
      <c r="E8" s="12">
        <v>6800</v>
      </c>
      <c r="F8" s="12">
        <v>157900</v>
      </c>
      <c r="G8" s="12">
        <v>174</v>
      </c>
      <c r="H8" s="12">
        <v>6</v>
      </c>
      <c r="I8" s="12">
        <v>10</v>
      </c>
      <c r="J8" s="12">
        <v>500</v>
      </c>
      <c r="K8" s="12">
        <v>35300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4">
        <f t="shared" si="0"/>
        <v>195200</v>
      </c>
      <c r="R8" s="29"/>
    </row>
    <row r="9" ht="27.95" customHeight="1" spans="1:18">
      <c r="A9" s="11" t="s">
        <v>17</v>
      </c>
      <c r="B9" s="12">
        <v>1725</v>
      </c>
      <c r="C9" s="12">
        <v>20</v>
      </c>
      <c r="D9" s="12">
        <v>45</v>
      </c>
      <c r="E9" s="12">
        <v>3000</v>
      </c>
      <c r="F9" s="12">
        <v>175500</v>
      </c>
      <c r="G9" s="12">
        <v>182</v>
      </c>
      <c r="H9" s="12">
        <v>8</v>
      </c>
      <c r="I9" s="12">
        <v>11</v>
      </c>
      <c r="J9" s="12">
        <v>400</v>
      </c>
      <c r="K9" s="12">
        <v>36800</v>
      </c>
      <c r="L9" s="12">
        <v>1</v>
      </c>
      <c r="M9" s="12">
        <v>0</v>
      </c>
      <c r="N9" s="12">
        <v>1</v>
      </c>
      <c r="O9" s="12">
        <v>0</v>
      </c>
      <c r="P9" s="12">
        <v>1000</v>
      </c>
      <c r="Q9" s="14">
        <f t="shared" si="0"/>
        <v>213300</v>
      </c>
      <c r="R9" s="29"/>
    </row>
    <row r="10" ht="27.95" customHeight="1" spans="1:18">
      <c r="A10" s="11" t="s">
        <v>18</v>
      </c>
      <c r="B10" s="12">
        <v>497</v>
      </c>
      <c r="C10" s="12">
        <v>6</v>
      </c>
      <c r="D10" s="12">
        <v>12</v>
      </c>
      <c r="E10" s="12">
        <v>1300</v>
      </c>
      <c r="F10" s="12">
        <v>51000</v>
      </c>
      <c r="G10" s="12">
        <v>62</v>
      </c>
      <c r="H10" s="12">
        <v>1</v>
      </c>
      <c r="I10" s="12">
        <v>4</v>
      </c>
      <c r="J10" s="12">
        <v>0</v>
      </c>
      <c r="K10" s="12">
        <v>12400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v>65400</v>
      </c>
      <c r="R10" s="29"/>
    </row>
    <row r="11" ht="27.95" customHeight="1" spans="1:19">
      <c r="A11" s="11" t="s">
        <v>19</v>
      </c>
      <c r="B11" s="12">
        <v>34</v>
      </c>
      <c r="C11" s="12">
        <v>0</v>
      </c>
      <c r="D11" s="12">
        <v>0</v>
      </c>
      <c r="E11" s="12">
        <v>0</v>
      </c>
      <c r="F11" s="12">
        <v>3400</v>
      </c>
      <c r="G11" s="12">
        <v>4</v>
      </c>
      <c r="H11" s="12">
        <v>0</v>
      </c>
      <c r="I11" s="12">
        <v>0</v>
      </c>
      <c r="J11" s="12">
        <v>0</v>
      </c>
      <c r="K11" s="12">
        <v>800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4200</v>
      </c>
      <c r="R11" s="31"/>
      <c r="S11" s="1" t="s">
        <v>20</v>
      </c>
    </row>
    <row r="12" ht="27.95" customHeight="1" spans="1:17">
      <c r="A12" s="11" t="s">
        <v>21</v>
      </c>
      <c r="B12" s="12">
        <f t="shared" ref="B12:Q12" si="1">SUM(B5:B11)</f>
        <v>10764</v>
      </c>
      <c r="C12" s="12">
        <f t="shared" si="1"/>
        <v>106</v>
      </c>
      <c r="D12" s="12">
        <f t="shared" si="1"/>
        <v>262</v>
      </c>
      <c r="E12" s="12">
        <f t="shared" si="1"/>
        <v>18600</v>
      </c>
      <c r="F12" s="12">
        <f t="shared" si="1"/>
        <v>1095000</v>
      </c>
      <c r="G12" s="12">
        <f t="shared" si="1"/>
        <v>1133</v>
      </c>
      <c r="H12" s="12">
        <f t="shared" si="1"/>
        <v>44</v>
      </c>
      <c r="I12" s="12">
        <f t="shared" si="1"/>
        <v>75</v>
      </c>
      <c r="J12" s="12">
        <f t="shared" si="1"/>
        <v>2500</v>
      </c>
      <c r="K12" s="12">
        <f t="shared" si="1"/>
        <v>229100</v>
      </c>
      <c r="L12" s="12">
        <f t="shared" si="1"/>
        <v>13</v>
      </c>
      <c r="M12" s="12">
        <f t="shared" si="1"/>
        <v>0</v>
      </c>
      <c r="N12" s="12">
        <f t="shared" si="1"/>
        <v>3</v>
      </c>
      <c r="O12" s="12">
        <f t="shared" si="1"/>
        <v>0</v>
      </c>
      <c r="P12" s="12">
        <f t="shared" si="1"/>
        <v>13000</v>
      </c>
      <c r="Q12" s="14">
        <f t="shared" si="1"/>
        <v>1337100</v>
      </c>
    </row>
    <row r="13" ht="27.95" customHeight="1" spans="1:17">
      <c r="A13" s="15" t="s">
        <v>22</v>
      </c>
      <c r="B13" s="16">
        <f>B12+G12+L12</f>
        <v>11910</v>
      </c>
      <c r="C13" s="17"/>
      <c r="D13" s="15" t="s">
        <v>23</v>
      </c>
      <c r="E13" s="18">
        <f>C12+H12+M12</f>
        <v>150</v>
      </c>
      <c r="F13" s="19"/>
      <c r="G13" s="15" t="s">
        <v>24</v>
      </c>
      <c r="H13" s="18">
        <f>D12+I12+N12</f>
        <v>340</v>
      </c>
      <c r="I13" s="26"/>
      <c r="J13" s="15" t="s">
        <v>11</v>
      </c>
      <c r="K13" s="18">
        <f>E12+J12+O12</f>
        <v>21100</v>
      </c>
      <c r="L13" s="19"/>
      <c r="M13" s="15" t="s">
        <v>25</v>
      </c>
      <c r="N13" s="15"/>
      <c r="O13" s="18">
        <f>F12+K12+P12</f>
        <v>1337100</v>
      </c>
      <c r="P13" s="26"/>
      <c r="Q13" s="19"/>
    </row>
    <row r="14" ht="27.75" customHeight="1" spans="1:17">
      <c r="A14" s="20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ht="35.1" customHeight="1"/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tabSelected="1" workbookViewId="0">
      <selection activeCell="G10" sqref="G10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57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1553</v>
      </c>
      <c r="C5" s="12">
        <v>27</v>
      </c>
      <c r="D5" s="12">
        <v>13</v>
      </c>
      <c r="E5" s="12">
        <v>3400</v>
      </c>
      <c r="F5" s="12">
        <v>158700</v>
      </c>
      <c r="G5" s="13">
        <v>188</v>
      </c>
      <c r="H5" s="12">
        <v>6</v>
      </c>
      <c r="I5" s="12">
        <v>4</v>
      </c>
      <c r="J5" s="12">
        <v>100</v>
      </c>
      <c r="K5" s="12">
        <v>37700</v>
      </c>
      <c r="L5" s="12">
        <v>4</v>
      </c>
      <c r="M5" s="12">
        <v>0</v>
      </c>
      <c r="N5" s="12">
        <v>0</v>
      </c>
      <c r="O5" s="12">
        <v>0</v>
      </c>
      <c r="P5" s="12">
        <v>4000</v>
      </c>
      <c r="Q5" s="14">
        <f>F5+K5+P5</f>
        <v>200400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3556</v>
      </c>
      <c r="C6" s="14">
        <v>54</v>
      </c>
      <c r="D6" s="14">
        <v>28</v>
      </c>
      <c r="E6" s="14">
        <v>11000</v>
      </c>
      <c r="F6" s="14">
        <v>366600</v>
      </c>
      <c r="G6" s="14">
        <v>339</v>
      </c>
      <c r="H6" s="14">
        <v>16</v>
      </c>
      <c r="I6" s="12">
        <v>1</v>
      </c>
      <c r="J6" s="12">
        <v>2700</v>
      </c>
      <c r="K6" s="12">
        <v>70500</v>
      </c>
      <c r="L6" s="12">
        <v>3</v>
      </c>
      <c r="M6" s="12">
        <v>0</v>
      </c>
      <c r="N6" s="12">
        <v>0</v>
      </c>
      <c r="O6" s="12">
        <v>0</v>
      </c>
      <c r="P6" s="12">
        <v>3000</v>
      </c>
      <c r="Q6" s="14">
        <f t="shared" ref="Q6:Q12" si="0">F6+K6+P6</f>
        <v>440100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1807</v>
      </c>
      <c r="C7" s="12">
        <v>39</v>
      </c>
      <c r="D7" s="12">
        <v>9</v>
      </c>
      <c r="E7" s="12">
        <v>10500</v>
      </c>
      <c r="F7" s="12">
        <v>191200</v>
      </c>
      <c r="G7" s="12">
        <v>242</v>
      </c>
      <c r="H7" s="12">
        <v>5</v>
      </c>
      <c r="I7" s="12">
        <v>1</v>
      </c>
      <c r="J7" s="12">
        <v>300</v>
      </c>
      <c r="K7" s="12">
        <v>48700</v>
      </c>
      <c r="L7" s="12">
        <v>4</v>
      </c>
      <c r="M7" s="12">
        <v>0</v>
      </c>
      <c r="N7" s="12">
        <v>0</v>
      </c>
      <c r="O7" s="12">
        <v>0</v>
      </c>
      <c r="P7" s="12">
        <v>4000</v>
      </c>
      <c r="Q7" s="14">
        <f t="shared" si="0"/>
        <v>243900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4">
        <v>1491</v>
      </c>
      <c r="C8" s="12">
        <v>24</v>
      </c>
      <c r="D8" s="12">
        <v>16</v>
      </c>
      <c r="E8" s="12">
        <v>700</v>
      </c>
      <c r="F8" s="12">
        <v>149800</v>
      </c>
      <c r="G8" s="12">
        <v>200</v>
      </c>
      <c r="H8" s="12">
        <v>5</v>
      </c>
      <c r="I8" s="12">
        <v>1</v>
      </c>
      <c r="J8" s="12">
        <v>500</v>
      </c>
      <c r="K8" s="12">
        <v>40500</v>
      </c>
      <c r="L8" s="12">
        <v>3</v>
      </c>
      <c r="M8" s="12">
        <v>0</v>
      </c>
      <c r="N8" s="12">
        <v>0</v>
      </c>
      <c r="O8" s="12">
        <v>0</v>
      </c>
      <c r="P8" s="12">
        <v>3000</v>
      </c>
      <c r="Q8" s="14">
        <f t="shared" si="0"/>
        <v>193300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1743</v>
      </c>
      <c r="C9" s="12">
        <v>27</v>
      </c>
      <c r="D9" s="12">
        <v>15</v>
      </c>
      <c r="E9" s="12">
        <v>2600</v>
      </c>
      <c r="F9" s="12">
        <v>176900</v>
      </c>
      <c r="G9" s="12">
        <v>193</v>
      </c>
      <c r="H9" s="12">
        <v>5</v>
      </c>
      <c r="I9" s="12">
        <v>2</v>
      </c>
      <c r="J9" s="12">
        <v>100</v>
      </c>
      <c r="K9" s="12">
        <v>38700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4">
        <f t="shared" si="0"/>
        <v>215600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511</v>
      </c>
      <c r="C10" s="12">
        <v>8</v>
      </c>
      <c r="D10" s="12">
        <v>6</v>
      </c>
      <c r="E10" s="12">
        <v>2600</v>
      </c>
      <c r="F10" s="12">
        <v>53700</v>
      </c>
      <c r="G10" s="12">
        <v>68</v>
      </c>
      <c r="H10" s="12">
        <v>3</v>
      </c>
      <c r="I10" s="12">
        <v>3</v>
      </c>
      <c r="J10" s="12">
        <v>0</v>
      </c>
      <c r="K10" s="12">
        <v>13600</v>
      </c>
      <c r="L10" s="12">
        <v>3</v>
      </c>
      <c r="M10" s="12">
        <v>1</v>
      </c>
      <c r="N10" s="12">
        <v>0</v>
      </c>
      <c r="O10" s="12">
        <v>0</v>
      </c>
      <c r="P10" s="12">
        <v>3000</v>
      </c>
      <c r="Q10" s="14">
        <f t="shared" si="0"/>
        <v>70300</v>
      </c>
      <c r="R10" s="29"/>
      <c r="S10" s="23"/>
      <c r="T10" s="23"/>
      <c r="U10" s="23"/>
      <c r="V10" s="23"/>
    </row>
    <row r="11" ht="27.95" customHeight="1" spans="1:18">
      <c r="A11" s="11" t="s">
        <v>58</v>
      </c>
      <c r="B11" s="12">
        <v>33</v>
      </c>
      <c r="C11" s="12">
        <v>3</v>
      </c>
      <c r="D11" s="12">
        <v>0</v>
      </c>
      <c r="E11" s="12">
        <v>0</v>
      </c>
      <c r="F11" s="12">
        <v>3300</v>
      </c>
      <c r="G11" s="12">
        <v>4</v>
      </c>
      <c r="H11" s="12">
        <v>0</v>
      </c>
      <c r="I11" s="12">
        <v>0</v>
      </c>
      <c r="J11" s="12">
        <v>0</v>
      </c>
      <c r="K11" s="12">
        <v>800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4100</v>
      </c>
      <c r="R11" s="31"/>
    </row>
    <row r="12" ht="27.95" customHeight="1" spans="1:26">
      <c r="A12" s="11" t="s">
        <v>21</v>
      </c>
      <c r="B12" s="12">
        <f t="shared" ref="B12:P12" si="1">SUM(B5:B11)</f>
        <v>10694</v>
      </c>
      <c r="C12" s="12">
        <f t="shared" si="1"/>
        <v>182</v>
      </c>
      <c r="D12" s="12">
        <f t="shared" si="1"/>
        <v>87</v>
      </c>
      <c r="E12" s="12">
        <f t="shared" si="1"/>
        <v>30800</v>
      </c>
      <c r="F12" s="12">
        <f t="shared" si="1"/>
        <v>1100200</v>
      </c>
      <c r="G12" s="12">
        <f t="shared" si="1"/>
        <v>1234</v>
      </c>
      <c r="H12" s="12">
        <f t="shared" si="1"/>
        <v>40</v>
      </c>
      <c r="I12" s="12">
        <f t="shared" si="1"/>
        <v>12</v>
      </c>
      <c r="J12" s="12">
        <f t="shared" si="1"/>
        <v>3700</v>
      </c>
      <c r="K12" s="12">
        <f t="shared" si="1"/>
        <v>250500</v>
      </c>
      <c r="L12" s="12">
        <f t="shared" si="1"/>
        <v>17</v>
      </c>
      <c r="M12" s="12">
        <f t="shared" si="1"/>
        <v>1</v>
      </c>
      <c r="N12" s="12">
        <f t="shared" si="1"/>
        <v>1</v>
      </c>
      <c r="O12" s="12">
        <f t="shared" si="1"/>
        <v>0</v>
      </c>
      <c r="P12" s="12">
        <f t="shared" si="1"/>
        <v>17000</v>
      </c>
      <c r="Q12" s="14">
        <f t="shared" si="0"/>
        <v>1367700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11945</v>
      </c>
      <c r="C13" s="17"/>
      <c r="D13" s="15" t="s">
        <v>23</v>
      </c>
      <c r="E13" s="18">
        <f>C12+H12+M12</f>
        <v>223</v>
      </c>
      <c r="F13" s="19"/>
      <c r="G13" s="15" t="s">
        <v>24</v>
      </c>
      <c r="H13" s="18">
        <f>D12+I12+N12</f>
        <v>100</v>
      </c>
      <c r="I13" s="26"/>
      <c r="J13" s="15" t="s">
        <v>11</v>
      </c>
      <c r="K13" s="18">
        <f>E12+J12+O12</f>
        <v>34500</v>
      </c>
      <c r="L13" s="19"/>
      <c r="M13" s="15" t="s">
        <v>25</v>
      </c>
      <c r="N13" s="15"/>
      <c r="O13" s="18">
        <f>F12+K12+P12</f>
        <v>1367700</v>
      </c>
      <c r="P13" s="26"/>
      <c r="Q13" s="19"/>
    </row>
    <row r="14" ht="27.75" customHeight="1" spans="1:17">
      <c r="A14" s="34" t="s">
        <v>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60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Q8" sqref="Q8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62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1560</v>
      </c>
      <c r="C5" s="12">
        <v>29</v>
      </c>
      <c r="D5" s="12">
        <v>22</v>
      </c>
      <c r="E5" s="12">
        <v>1400</v>
      </c>
      <c r="F5" s="12">
        <f>B5*100+E5</f>
        <v>157400</v>
      </c>
      <c r="G5" s="13">
        <v>193</v>
      </c>
      <c r="H5" s="12">
        <v>7</v>
      </c>
      <c r="I5" s="12">
        <v>2</v>
      </c>
      <c r="J5" s="12">
        <v>0</v>
      </c>
      <c r="K5" s="12">
        <f t="shared" ref="K5:K11" si="0">G5*200+J5</f>
        <v>38600</v>
      </c>
      <c r="L5" s="12">
        <v>4</v>
      </c>
      <c r="M5" s="12">
        <v>0</v>
      </c>
      <c r="N5" s="12">
        <v>0</v>
      </c>
      <c r="O5" s="12">
        <v>0</v>
      </c>
      <c r="P5" s="12">
        <f>L5*1000+O5</f>
        <v>4000</v>
      </c>
      <c r="Q5" s="14">
        <f>F5+K5+P5</f>
        <v>200000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3539</v>
      </c>
      <c r="C6" s="14">
        <v>52</v>
      </c>
      <c r="D6" s="14">
        <v>69</v>
      </c>
      <c r="E6" s="14">
        <v>0</v>
      </c>
      <c r="F6" s="12">
        <f t="shared" ref="F6:F11" si="1">B6*100+E6</f>
        <v>353900</v>
      </c>
      <c r="G6" s="14">
        <v>360</v>
      </c>
      <c r="H6" s="14">
        <v>26</v>
      </c>
      <c r="I6" s="12">
        <v>5</v>
      </c>
      <c r="J6" s="12">
        <v>2400</v>
      </c>
      <c r="K6" s="12">
        <f t="shared" si="0"/>
        <v>74400</v>
      </c>
      <c r="L6" s="12">
        <v>3</v>
      </c>
      <c r="M6" s="12">
        <v>0</v>
      </c>
      <c r="N6" s="12">
        <v>0</v>
      </c>
      <c r="O6" s="12">
        <v>0</v>
      </c>
      <c r="P6" s="12">
        <f t="shared" ref="P6:P11" si="2">L6*1000+O6</f>
        <v>3000</v>
      </c>
      <c r="Q6" s="14">
        <f t="shared" ref="Q6:Q11" si="3">F6+K6+P6</f>
        <v>431300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32">
        <v>1805</v>
      </c>
      <c r="C7" s="32">
        <v>23</v>
      </c>
      <c r="D7" s="32">
        <v>25</v>
      </c>
      <c r="E7" s="32">
        <v>1500</v>
      </c>
      <c r="F7" s="12">
        <f t="shared" si="1"/>
        <v>182000</v>
      </c>
      <c r="G7" s="32">
        <v>246</v>
      </c>
      <c r="H7" s="32">
        <v>9</v>
      </c>
      <c r="I7" s="32">
        <v>5</v>
      </c>
      <c r="J7" s="32">
        <v>700</v>
      </c>
      <c r="K7" s="12">
        <f t="shared" si="0"/>
        <v>49900</v>
      </c>
      <c r="L7" s="33">
        <v>5</v>
      </c>
      <c r="M7" s="33">
        <v>1</v>
      </c>
      <c r="N7" s="33">
        <v>0</v>
      </c>
      <c r="O7" s="33">
        <v>0</v>
      </c>
      <c r="P7" s="12">
        <f t="shared" si="2"/>
        <v>5000</v>
      </c>
      <c r="Q7" s="14">
        <f t="shared" si="3"/>
        <v>236900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4">
        <v>1503</v>
      </c>
      <c r="C8" s="12">
        <v>26</v>
      </c>
      <c r="D8" s="12">
        <v>14</v>
      </c>
      <c r="E8" s="12">
        <v>3000</v>
      </c>
      <c r="F8" s="12">
        <f t="shared" si="1"/>
        <v>153300</v>
      </c>
      <c r="G8" s="12">
        <v>205</v>
      </c>
      <c r="H8" s="12">
        <v>6</v>
      </c>
      <c r="I8" s="12">
        <v>1</v>
      </c>
      <c r="J8" s="12">
        <v>400</v>
      </c>
      <c r="K8" s="12">
        <f t="shared" si="0"/>
        <v>41400</v>
      </c>
      <c r="L8" s="12">
        <v>3</v>
      </c>
      <c r="M8" s="12">
        <v>0</v>
      </c>
      <c r="N8" s="12">
        <v>0</v>
      </c>
      <c r="O8" s="12">
        <v>0</v>
      </c>
      <c r="P8" s="12">
        <f t="shared" si="2"/>
        <v>3000</v>
      </c>
      <c r="Q8" s="14">
        <f t="shared" si="3"/>
        <v>197700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1733</v>
      </c>
      <c r="C9" s="12">
        <v>19</v>
      </c>
      <c r="D9" s="12">
        <v>29</v>
      </c>
      <c r="E9" s="12">
        <v>5400</v>
      </c>
      <c r="F9" s="12">
        <f t="shared" si="1"/>
        <v>178700</v>
      </c>
      <c r="G9" s="12">
        <v>196</v>
      </c>
      <c r="H9" s="12">
        <v>8</v>
      </c>
      <c r="I9" s="12">
        <v>5</v>
      </c>
      <c r="J9" s="12">
        <v>2500</v>
      </c>
      <c r="K9" s="12">
        <f t="shared" si="0"/>
        <v>41700</v>
      </c>
      <c r="L9" s="12">
        <v>0</v>
      </c>
      <c r="M9" s="12">
        <v>0</v>
      </c>
      <c r="N9" s="12">
        <v>0</v>
      </c>
      <c r="O9" s="12">
        <v>0</v>
      </c>
      <c r="P9" s="12">
        <f t="shared" si="2"/>
        <v>0</v>
      </c>
      <c r="Q9" s="14">
        <f t="shared" si="3"/>
        <v>220400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520</v>
      </c>
      <c r="C10" s="12">
        <v>14</v>
      </c>
      <c r="D10" s="12">
        <v>5</v>
      </c>
      <c r="E10" s="12">
        <v>1900</v>
      </c>
      <c r="F10" s="12">
        <f t="shared" si="1"/>
        <v>53900</v>
      </c>
      <c r="G10" s="12">
        <v>70</v>
      </c>
      <c r="H10" s="12">
        <v>2</v>
      </c>
      <c r="I10" s="12">
        <v>0</v>
      </c>
      <c r="J10" s="12">
        <v>900</v>
      </c>
      <c r="K10" s="12">
        <f t="shared" si="0"/>
        <v>14900</v>
      </c>
      <c r="L10" s="12">
        <v>3</v>
      </c>
      <c r="M10" s="12">
        <v>0</v>
      </c>
      <c r="N10" s="12">
        <v>0</v>
      </c>
      <c r="O10" s="12">
        <v>0</v>
      </c>
      <c r="P10" s="12">
        <f t="shared" si="2"/>
        <v>3000</v>
      </c>
      <c r="Q10" s="14">
        <f t="shared" si="3"/>
        <v>71800</v>
      </c>
      <c r="R10" s="29"/>
      <c r="S10" s="23"/>
      <c r="T10" s="23"/>
      <c r="U10" s="23"/>
      <c r="V10" s="23"/>
    </row>
    <row r="11" ht="27.95" customHeight="1" spans="1:18">
      <c r="A11" s="11" t="s">
        <v>19</v>
      </c>
      <c r="B11" s="12">
        <v>34</v>
      </c>
      <c r="C11" s="12">
        <v>1</v>
      </c>
      <c r="D11" s="12">
        <v>0</v>
      </c>
      <c r="E11" s="12">
        <v>0</v>
      </c>
      <c r="F11" s="12">
        <f t="shared" si="1"/>
        <v>3400</v>
      </c>
      <c r="G11" s="12">
        <v>4</v>
      </c>
      <c r="H11" s="12">
        <v>0</v>
      </c>
      <c r="I11" s="12">
        <v>0</v>
      </c>
      <c r="J11" s="12">
        <v>0</v>
      </c>
      <c r="K11" s="12">
        <f t="shared" si="0"/>
        <v>800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2"/>
        <v>0</v>
      </c>
      <c r="Q11" s="14">
        <f t="shared" si="3"/>
        <v>4200</v>
      </c>
      <c r="R11" s="31"/>
    </row>
    <row r="12" ht="27.95" customHeight="1" spans="1:26">
      <c r="A12" s="11" t="s">
        <v>21</v>
      </c>
      <c r="B12" s="12">
        <f t="shared" ref="B12:Q12" si="4">SUM(B5:B11)</f>
        <v>10694</v>
      </c>
      <c r="C12" s="12">
        <f t="shared" si="4"/>
        <v>164</v>
      </c>
      <c r="D12" s="12">
        <f t="shared" si="4"/>
        <v>164</v>
      </c>
      <c r="E12" s="12">
        <f t="shared" si="4"/>
        <v>13200</v>
      </c>
      <c r="F12" s="12">
        <f t="shared" si="4"/>
        <v>1082600</v>
      </c>
      <c r="G12" s="12">
        <f t="shared" si="4"/>
        <v>1274</v>
      </c>
      <c r="H12" s="12">
        <f t="shared" si="4"/>
        <v>58</v>
      </c>
      <c r="I12" s="12">
        <f t="shared" si="4"/>
        <v>18</v>
      </c>
      <c r="J12" s="12">
        <f t="shared" si="4"/>
        <v>6900</v>
      </c>
      <c r="K12" s="12">
        <f t="shared" si="4"/>
        <v>261700</v>
      </c>
      <c r="L12" s="12">
        <f t="shared" si="4"/>
        <v>18</v>
      </c>
      <c r="M12" s="12">
        <f t="shared" si="4"/>
        <v>1</v>
      </c>
      <c r="N12" s="12">
        <f t="shared" si="4"/>
        <v>0</v>
      </c>
      <c r="O12" s="12">
        <f t="shared" si="4"/>
        <v>0</v>
      </c>
      <c r="P12" s="12">
        <f t="shared" si="4"/>
        <v>18000</v>
      </c>
      <c r="Q12" s="14">
        <f t="shared" si="4"/>
        <v>1362300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11986</v>
      </c>
      <c r="C13" s="17"/>
      <c r="D13" s="15" t="s">
        <v>23</v>
      </c>
      <c r="E13" s="18">
        <f>C12+H12+M12</f>
        <v>223</v>
      </c>
      <c r="F13" s="19"/>
      <c r="G13" s="15" t="s">
        <v>24</v>
      </c>
      <c r="H13" s="18">
        <f>D12+I12+N12</f>
        <v>182</v>
      </c>
      <c r="I13" s="26"/>
      <c r="J13" s="15" t="s">
        <v>11</v>
      </c>
      <c r="K13" s="18">
        <f>E12+J12+O12</f>
        <v>20100</v>
      </c>
      <c r="L13" s="19"/>
      <c r="M13" s="15" t="s">
        <v>25</v>
      </c>
      <c r="N13" s="15"/>
      <c r="O13" s="18">
        <f>F12+K12+P12</f>
        <v>1362300</v>
      </c>
      <c r="P13" s="26"/>
      <c r="Q13" s="19"/>
    </row>
    <row r="14" ht="27.75" customHeight="1" spans="1:17">
      <c r="A14" s="20" t="s">
        <v>63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64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T10" sqref="T10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66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1562</v>
      </c>
      <c r="C5" s="12">
        <v>17</v>
      </c>
      <c r="D5" s="12">
        <v>15</v>
      </c>
      <c r="E5" s="12">
        <v>600</v>
      </c>
      <c r="F5" s="12">
        <f>B5*100+E5</f>
        <v>156800</v>
      </c>
      <c r="G5" s="13">
        <v>194</v>
      </c>
      <c r="H5" s="12">
        <v>4</v>
      </c>
      <c r="I5" s="12">
        <v>3</v>
      </c>
      <c r="J5" s="12">
        <v>100</v>
      </c>
      <c r="K5" s="12">
        <f>G5*200+J5</f>
        <v>38900</v>
      </c>
      <c r="L5" s="12">
        <v>4</v>
      </c>
      <c r="M5" s="12">
        <v>0</v>
      </c>
      <c r="N5" s="12">
        <v>0</v>
      </c>
      <c r="O5" s="12">
        <v>0</v>
      </c>
      <c r="P5" s="12">
        <f>L5*1000+O5</f>
        <v>4000</v>
      </c>
      <c r="Q5" s="14">
        <f t="shared" ref="Q5:Q11" si="0">F5+K5+P5</f>
        <v>199700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3550</v>
      </c>
      <c r="C6" s="14">
        <v>37</v>
      </c>
      <c r="D6" s="14">
        <v>26</v>
      </c>
      <c r="E6" s="14">
        <v>4800</v>
      </c>
      <c r="F6" s="12">
        <f t="shared" ref="F6:F11" si="1">B6*100+E6</f>
        <v>359800</v>
      </c>
      <c r="G6" s="14">
        <v>363</v>
      </c>
      <c r="H6" s="14">
        <v>9</v>
      </c>
      <c r="I6" s="12">
        <v>6</v>
      </c>
      <c r="J6" s="12">
        <v>-200</v>
      </c>
      <c r="K6" s="12">
        <f t="shared" ref="K6:K11" si="2">G6*200+J6</f>
        <v>72400</v>
      </c>
      <c r="L6" s="12">
        <v>2</v>
      </c>
      <c r="M6" s="12">
        <v>0</v>
      </c>
      <c r="N6" s="12">
        <v>1</v>
      </c>
      <c r="O6" s="12">
        <v>-1000</v>
      </c>
      <c r="P6" s="12">
        <f t="shared" ref="P6:P11" si="3">L6*1000+O6</f>
        <v>1000</v>
      </c>
      <c r="Q6" s="14">
        <f t="shared" si="0"/>
        <v>433200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1808</v>
      </c>
      <c r="C7" s="12">
        <v>15</v>
      </c>
      <c r="D7" s="12">
        <v>12</v>
      </c>
      <c r="E7" s="12">
        <v>1300</v>
      </c>
      <c r="F7" s="12">
        <f t="shared" si="1"/>
        <v>182100</v>
      </c>
      <c r="G7" s="12">
        <v>246</v>
      </c>
      <c r="H7" s="12">
        <v>1</v>
      </c>
      <c r="I7" s="12">
        <v>1</v>
      </c>
      <c r="J7" s="12">
        <v>0</v>
      </c>
      <c r="K7" s="12">
        <f t="shared" si="2"/>
        <v>49200</v>
      </c>
      <c r="L7" s="12">
        <v>5</v>
      </c>
      <c r="M7" s="12">
        <v>0</v>
      </c>
      <c r="N7" s="12">
        <v>0</v>
      </c>
      <c r="O7" s="12">
        <v>0</v>
      </c>
      <c r="P7" s="12">
        <f t="shared" si="3"/>
        <v>5000</v>
      </c>
      <c r="Q7" s="14">
        <f t="shared" si="0"/>
        <v>236300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4">
        <v>1509</v>
      </c>
      <c r="C8" s="12">
        <v>19</v>
      </c>
      <c r="D8" s="12">
        <v>13</v>
      </c>
      <c r="E8" s="12">
        <v>4500</v>
      </c>
      <c r="F8" s="12">
        <f t="shared" si="1"/>
        <v>155400</v>
      </c>
      <c r="G8" s="12">
        <v>211</v>
      </c>
      <c r="H8" s="12">
        <v>8</v>
      </c>
      <c r="I8" s="12">
        <v>2</v>
      </c>
      <c r="J8" s="12">
        <v>700</v>
      </c>
      <c r="K8" s="12">
        <f t="shared" si="2"/>
        <v>42900</v>
      </c>
      <c r="L8" s="12">
        <v>3</v>
      </c>
      <c r="M8" s="12">
        <v>0</v>
      </c>
      <c r="N8" s="12">
        <v>0</v>
      </c>
      <c r="O8" s="12">
        <v>0</v>
      </c>
      <c r="P8" s="12">
        <f t="shared" si="3"/>
        <v>3000</v>
      </c>
      <c r="Q8" s="14">
        <f t="shared" si="0"/>
        <v>201300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1728</v>
      </c>
      <c r="C9" s="12">
        <v>7</v>
      </c>
      <c r="D9" s="12">
        <v>12</v>
      </c>
      <c r="E9" s="12">
        <v>-12960</v>
      </c>
      <c r="F9" s="12">
        <f t="shared" si="1"/>
        <v>159840</v>
      </c>
      <c r="G9" s="12">
        <v>200</v>
      </c>
      <c r="H9" s="12">
        <v>7</v>
      </c>
      <c r="I9" s="12">
        <v>3</v>
      </c>
      <c r="J9" s="12">
        <v>100</v>
      </c>
      <c r="K9" s="12">
        <f t="shared" si="2"/>
        <v>40100</v>
      </c>
      <c r="L9" s="12">
        <v>1</v>
      </c>
      <c r="M9" s="12">
        <v>1</v>
      </c>
      <c r="N9" s="12">
        <v>0</v>
      </c>
      <c r="O9" s="12">
        <v>0</v>
      </c>
      <c r="P9" s="12">
        <f t="shared" si="3"/>
        <v>1000</v>
      </c>
      <c r="Q9" s="14">
        <f t="shared" si="0"/>
        <v>200940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521</v>
      </c>
      <c r="C10" s="12">
        <v>9</v>
      </c>
      <c r="D10" s="12">
        <v>8</v>
      </c>
      <c r="E10" s="12">
        <v>2100</v>
      </c>
      <c r="F10" s="12">
        <f t="shared" si="1"/>
        <v>54200</v>
      </c>
      <c r="G10" s="12">
        <v>68</v>
      </c>
      <c r="H10" s="12">
        <v>2</v>
      </c>
      <c r="I10" s="12">
        <v>4</v>
      </c>
      <c r="J10" s="12">
        <v>0</v>
      </c>
      <c r="K10" s="12">
        <f t="shared" si="2"/>
        <v>13600</v>
      </c>
      <c r="L10" s="12">
        <v>3</v>
      </c>
      <c r="M10" s="12">
        <v>0</v>
      </c>
      <c r="N10" s="12">
        <v>0</v>
      </c>
      <c r="O10" s="12">
        <v>0</v>
      </c>
      <c r="P10" s="12">
        <f t="shared" si="3"/>
        <v>3000</v>
      </c>
      <c r="Q10" s="14">
        <f t="shared" si="0"/>
        <v>70800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34</v>
      </c>
      <c r="C11" s="12">
        <v>0</v>
      </c>
      <c r="D11" s="12">
        <v>0</v>
      </c>
      <c r="E11" s="12">
        <v>0</v>
      </c>
      <c r="F11" s="12">
        <f t="shared" si="1"/>
        <v>3400</v>
      </c>
      <c r="G11" s="12">
        <v>4</v>
      </c>
      <c r="H11" s="12">
        <v>0</v>
      </c>
      <c r="I11" s="12">
        <v>0</v>
      </c>
      <c r="J11" s="12">
        <v>0</v>
      </c>
      <c r="K11" s="12">
        <f t="shared" si="2"/>
        <v>800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3"/>
        <v>0</v>
      </c>
      <c r="Q11" s="14">
        <f t="shared" si="0"/>
        <v>4200</v>
      </c>
      <c r="R11" s="31"/>
    </row>
    <row r="12" ht="27.95" customHeight="1" spans="1:26">
      <c r="A12" s="11" t="s">
        <v>21</v>
      </c>
      <c r="B12" s="12">
        <f t="shared" ref="B12:Q12" si="4">SUM(B5:B11)</f>
        <v>10712</v>
      </c>
      <c r="C12" s="12">
        <f t="shared" si="4"/>
        <v>104</v>
      </c>
      <c r="D12" s="12">
        <f t="shared" si="4"/>
        <v>86</v>
      </c>
      <c r="E12" s="12">
        <f t="shared" si="4"/>
        <v>340</v>
      </c>
      <c r="F12" s="12">
        <f t="shared" si="4"/>
        <v>1071540</v>
      </c>
      <c r="G12" s="12">
        <f t="shared" si="4"/>
        <v>1286</v>
      </c>
      <c r="H12" s="12">
        <f t="shared" si="4"/>
        <v>31</v>
      </c>
      <c r="I12" s="12">
        <f t="shared" si="4"/>
        <v>19</v>
      </c>
      <c r="J12" s="12">
        <f t="shared" si="4"/>
        <v>700</v>
      </c>
      <c r="K12" s="12">
        <f t="shared" si="4"/>
        <v>257900</v>
      </c>
      <c r="L12" s="12">
        <f t="shared" si="4"/>
        <v>18</v>
      </c>
      <c r="M12" s="12">
        <f t="shared" si="4"/>
        <v>1</v>
      </c>
      <c r="N12" s="12">
        <f t="shared" si="4"/>
        <v>1</v>
      </c>
      <c r="O12" s="12">
        <f t="shared" si="4"/>
        <v>-1000</v>
      </c>
      <c r="P12" s="12">
        <f t="shared" si="4"/>
        <v>17000</v>
      </c>
      <c r="Q12" s="14">
        <f t="shared" si="4"/>
        <v>1346440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12016</v>
      </c>
      <c r="C13" s="17"/>
      <c r="D13" s="15" t="s">
        <v>23</v>
      </c>
      <c r="E13" s="18">
        <f>C12+H12+M12</f>
        <v>136</v>
      </c>
      <c r="F13" s="19"/>
      <c r="G13" s="15" t="s">
        <v>24</v>
      </c>
      <c r="H13" s="18">
        <f>D12+I12+N12</f>
        <v>106</v>
      </c>
      <c r="I13" s="26"/>
      <c r="J13" s="15" t="s">
        <v>11</v>
      </c>
      <c r="K13" s="18">
        <f>E12+J12+O12</f>
        <v>40</v>
      </c>
      <c r="L13" s="19"/>
      <c r="M13" s="15" t="s">
        <v>25</v>
      </c>
      <c r="N13" s="15"/>
      <c r="O13" s="18">
        <f>F12+K12+P12</f>
        <v>1346440</v>
      </c>
      <c r="P13" s="26"/>
      <c r="Q13" s="19"/>
    </row>
    <row r="14" ht="27.75" customHeight="1" spans="1:17">
      <c r="A14" s="20" t="s">
        <v>63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67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G12" sqref="G12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29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5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9"/>
    </row>
    <row r="5" ht="27.95" customHeight="1" spans="1:22">
      <c r="A5" s="11" t="s">
        <v>13</v>
      </c>
      <c r="B5" s="12">
        <v>1547</v>
      </c>
      <c r="C5" s="12">
        <v>12</v>
      </c>
      <c r="D5" s="12">
        <v>27</v>
      </c>
      <c r="E5" s="12">
        <v>6700</v>
      </c>
      <c r="F5" s="12">
        <v>161400</v>
      </c>
      <c r="G5" s="13">
        <v>166</v>
      </c>
      <c r="H5" s="12">
        <v>0</v>
      </c>
      <c r="I5" s="12">
        <v>20</v>
      </c>
      <c r="J5" s="12">
        <v>-800</v>
      </c>
      <c r="K5" s="12">
        <v>32400</v>
      </c>
      <c r="L5" s="12">
        <v>2</v>
      </c>
      <c r="M5" s="12">
        <v>0</v>
      </c>
      <c r="N5" s="12">
        <v>1</v>
      </c>
      <c r="O5" s="12">
        <v>0</v>
      </c>
      <c r="P5" s="12">
        <v>2000</v>
      </c>
      <c r="Q5" s="12">
        <f>F5+K5+P5</f>
        <v>195800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2">
        <v>3513</v>
      </c>
      <c r="C6" s="12">
        <v>32</v>
      </c>
      <c r="D6" s="12">
        <v>139</v>
      </c>
      <c r="E6" s="12">
        <v>-1100</v>
      </c>
      <c r="F6" s="12">
        <v>350200</v>
      </c>
      <c r="G6" s="12">
        <v>286</v>
      </c>
      <c r="H6" s="12">
        <v>12</v>
      </c>
      <c r="I6" s="12">
        <v>20</v>
      </c>
      <c r="J6" s="12">
        <v>300</v>
      </c>
      <c r="K6" s="12">
        <v>57500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2">
        <f t="shared" ref="Q6:Q11" si="0">F6+K6+P6</f>
        <v>409700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35">
        <v>1773</v>
      </c>
      <c r="C7" s="32">
        <v>20</v>
      </c>
      <c r="D7" s="35">
        <v>62</v>
      </c>
      <c r="E7" s="35">
        <v>2400</v>
      </c>
      <c r="F7" s="35">
        <v>179700</v>
      </c>
      <c r="G7" s="35">
        <v>221</v>
      </c>
      <c r="H7" s="35">
        <v>10</v>
      </c>
      <c r="I7" s="35">
        <v>20</v>
      </c>
      <c r="J7" s="35">
        <v>500</v>
      </c>
      <c r="K7" s="35">
        <v>44700</v>
      </c>
      <c r="L7" s="36">
        <v>2</v>
      </c>
      <c r="M7" s="36">
        <v>0</v>
      </c>
      <c r="N7" s="36">
        <v>1</v>
      </c>
      <c r="O7" s="36">
        <v>0</v>
      </c>
      <c r="P7" s="36">
        <v>2000</v>
      </c>
      <c r="Q7" s="12">
        <f t="shared" si="0"/>
        <v>226400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2">
        <v>1481</v>
      </c>
      <c r="C8" s="12">
        <v>21</v>
      </c>
      <c r="D8" s="12">
        <v>51</v>
      </c>
      <c r="E8" s="12">
        <v>1600</v>
      </c>
      <c r="F8" s="12">
        <v>149700</v>
      </c>
      <c r="G8" s="12">
        <v>165</v>
      </c>
      <c r="H8" s="12">
        <v>6</v>
      </c>
      <c r="I8" s="12">
        <v>15</v>
      </c>
      <c r="J8" s="12">
        <v>-2900</v>
      </c>
      <c r="K8" s="12">
        <v>30100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2">
        <f t="shared" si="0"/>
        <v>181800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1678</v>
      </c>
      <c r="C9" s="12">
        <v>11</v>
      </c>
      <c r="D9" s="12">
        <v>58</v>
      </c>
      <c r="E9" s="12">
        <v>2600</v>
      </c>
      <c r="F9" s="12">
        <v>170400</v>
      </c>
      <c r="G9" s="12">
        <v>173</v>
      </c>
      <c r="H9" s="12">
        <v>7</v>
      </c>
      <c r="I9" s="12">
        <v>16</v>
      </c>
      <c r="J9" s="12">
        <v>-1700</v>
      </c>
      <c r="K9" s="12">
        <v>32900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2">
        <f t="shared" si="0"/>
        <v>204300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496</v>
      </c>
      <c r="C10" s="12">
        <v>5</v>
      </c>
      <c r="D10" s="12">
        <v>6</v>
      </c>
      <c r="E10" s="12">
        <v>500</v>
      </c>
      <c r="F10" s="12">
        <v>50100</v>
      </c>
      <c r="G10" s="12">
        <v>59</v>
      </c>
      <c r="H10" s="12">
        <v>0</v>
      </c>
      <c r="I10" s="12">
        <v>3</v>
      </c>
      <c r="J10" s="12">
        <v>0</v>
      </c>
      <c r="K10" s="12">
        <v>11800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2">
        <f t="shared" si="0"/>
        <v>63900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33</v>
      </c>
      <c r="C11" s="12">
        <v>1</v>
      </c>
      <c r="D11" s="12">
        <v>2</v>
      </c>
      <c r="E11" s="12">
        <v>100</v>
      </c>
      <c r="F11" s="12">
        <v>3400</v>
      </c>
      <c r="G11" s="12">
        <v>2</v>
      </c>
      <c r="H11" s="12">
        <v>0</v>
      </c>
      <c r="I11" s="12">
        <v>2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3800</v>
      </c>
      <c r="R11" s="31"/>
    </row>
    <row r="12" ht="27.95" customHeight="1" spans="1:26">
      <c r="A12" s="11" t="s">
        <v>21</v>
      </c>
      <c r="B12" s="12">
        <f t="shared" ref="B12:Q12" si="1">SUM(B5:B11)</f>
        <v>10521</v>
      </c>
      <c r="C12" s="12">
        <f t="shared" si="1"/>
        <v>102</v>
      </c>
      <c r="D12" s="12">
        <f t="shared" si="1"/>
        <v>345</v>
      </c>
      <c r="E12" s="12">
        <f t="shared" si="1"/>
        <v>12800</v>
      </c>
      <c r="F12" s="12">
        <f t="shared" si="1"/>
        <v>1064900</v>
      </c>
      <c r="G12" s="12">
        <f t="shared" si="1"/>
        <v>1072</v>
      </c>
      <c r="H12" s="12">
        <f t="shared" si="1"/>
        <v>35</v>
      </c>
      <c r="I12" s="12">
        <f t="shared" si="1"/>
        <v>96</v>
      </c>
      <c r="J12" s="12">
        <f t="shared" si="1"/>
        <v>-4600</v>
      </c>
      <c r="K12" s="12">
        <f t="shared" si="1"/>
        <v>209800</v>
      </c>
      <c r="L12" s="12">
        <f t="shared" si="1"/>
        <v>11</v>
      </c>
      <c r="M12" s="12">
        <f t="shared" si="1"/>
        <v>0</v>
      </c>
      <c r="N12" s="12">
        <f t="shared" si="1"/>
        <v>2</v>
      </c>
      <c r="O12" s="12">
        <f t="shared" si="1"/>
        <v>0</v>
      </c>
      <c r="P12" s="12">
        <f t="shared" si="1"/>
        <v>11000</v>
      </c>
      <c r="Q12" s="12">
        <f t="shared" si="1"/>
        <v>1285700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11604</v>
      </c>
      <c r="C13" s="17"/>
      <c r="D13" s="15" t="s">
        <v>23</v>
      </c>
      <c r="E13" s="18">
        <f>C12+H12+M12</f>
        <v>137</v>
      </c>
      <c r="F13" s="19"/>
      <c r="G13" s="15" t="s">
        <v>24</v>
      </c>
      <c r="H13" s="18">
        <f>D12+I12+N12</f>
        <v>443</v>
      </c>
      <c r="I13" s="26"/>
      <c r="J13" s="15" t="s">
        <v>11</v>
      </c>
      <c r="K13" s="18">
        <f>E12+J12+O12</f>
        <v>8200</v>
      </c>
      <c r="L13" s="19"/>
      <c r="M13" s="15" t="s">
        <v>25</v>
      </c>
      <c r="N13" s="15"/>
      <c r="O13" s="18">
        <f>F12+K12+P12</f>
        <v>1285700</v>
      </c>
      <c r="P13" s="26"/>
      <c r="Q13" s="19"/>
    </row>
    <row r="14" ht="27.75" customHeight="1" spans="1:17">
      <c r="A14" s="20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topLeftCell="A3" workbookViewId="0">
      <selection activeCell="G12" sqref="G12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33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5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9"/>
    </row>
    <row r="5" ht="27.95" customHeight="1" spans="1:22">
      <c r="A5" s="11" t="s">
        <v>13</v>
      </c>
      <c r="B5" s="12">
        <v>1541</v>
      </c>
      <c r="C5" s="12">
        <v>18</v>
      </c>
      <c r="D5" s="12">
        <v>24</v>
      </c>
      <c r="E5" s="12">
        <v>200</v>
      </c>
      <c r="F5" s="12">
        <v>154300</v>
      </c>
      <c r="G5" s="13">
        <v>169</v>
      </c>
      <c r="H5" s="12">
        <v>7</v>
      </c>
      <c r="I5" s="12">
        <v>4</v>
      </c>
      <c r="J5" s="12">
        <v>-200</v>
      </c>
      <c r="K5" s="12">
        <v>33600</v>
      </c>
      <c r="L5" s="12">
        <v>2</v>
      </c>
      <c r="M5" s="12">
        <v>0</v>
      </c>
      <c r="N5" s="12">
        <v>0</v>
      </c>
      <c r="O5" s="12">
        <v>0</v>
      </c>
      <c r="P5" s="12">
        <v>2000</v>
      </c>
      <c r="Q5" s="12">
        <f>F5+K5+P5</f>
        <v>189900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2">
        <v>3505</v>
      </c>
      <c r="C6" s="12">
        <v>23</v>
      </c>
      <c r="D6" s="12">
        <v>31</v>
      </c>
      <c r="E6" s="12">
        <v>7000</v>
      </c>
      <c r="F6" s="12">
        <v>357500</v>
      </c>
      <c r="G6" s="12">
        <v>288</v>
      </c>
      <c r="H6" s="12">
        <v>7</v>
      </c>
      <c r="I6" s="12">
        <v>5</v>
      </c>
      <c r="J6" s="12">
        <v>300</v>
      </c>
      <c r="K6" s="12">
        <v>57900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2">
        <f t="shared" ref="Q6:Q12" si="0">F6+K6+P6</f>
        <v>417400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1781</v>
      </c>
      <c r="C7" s="12">
        <v>26</v>
      </c>
      <c r="D7" s="12">
        <v>18</v>
      </c>
      <c r="E7" s="12">
        <v>1600</v>
      </c>
      <c r="F7" s="12">
        <v>179700</v>
      </c>
      <c r="G7" s="12">
        <v>221</v>
      </c>
      <c r="H7" s="12">
        <v>5</v>
      </c>
      <c r="I7" s="12">
        <v>5</v>
      </c>
      <c r="J7" s="12">
        <v>1100</v>
      </c>
      <c r="K7" s="12">
        <v>45300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2">
        <f t="shared" si="0"/>
        <v>227000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2">
        <v>1480</v>
      </c>
      <c r="C8" s="12">
        <v>18</v>
      </c>
      <c r="D8" s="12">
        <v>19</v>
      </c>
      <c r="E8" s="12">
        <v>2200</v>
      </c>
      <c r="F8" s="12">
        <v>150200</v>
      </c>
      <c r="G8" s="12">
        <v>170</v>
      </c>
      <c r="H8" s="12">
        <v>7</v>
      </c>
      <c r="I8" s="12">
        <v>2</v>
      </c>
      <c r="J8" s="12">
        <v>500</v>
      </c>
      <c r="K8" s="12">
        <v>34500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2">
        <f t="shared" si="0"/>
        <v>186700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1684</v>
      </c>
      <c r="C9" s="12">
        <v>21</v>
      </c>
      <c r="D9" s="12">
        <v>15</v>
      </c>
      <c r="E9" s="12">
        <v>3400</v>
      </c>
      <c r="F9" s="12">
        <v>171800</v>
      </c>
      <c r="G9" s="12">
        <v>176</v>
      </c>
      <c r="H9" s="12">
        <v>7</v>
      </c>
      <c r="I9" s="12">
        <v>4</v>
      </c>
      <c r="J9" s="12">
        <v>-300</v>
      </c>
      <c r="K9" s="12">
        <v>34900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2">
        <f t="shared" si="0"/>
        <v>207700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496</v>
      </c>
      <c r="C10" s="12">
        <v>5</v>
      </c>
      <c r="D10" s="12">
        <v>5</v>
      </c>
      <c r="E10" s="12">
        <v>100</v>
      </c>
      <c r="F10" s="12">
        <v>49700</v>
      </c>
      <c r="G10" s="12">
        <v>59</v>
      </c>
      <c r="H10" s="12">
        <v>1</v>
      </c>
      <c r="I10" s="12">
        <v>1</v>
      </c>
      <c r="J10" s="12">
        <v>0</v>
      </c>
      <c r="K10" s="12">
        <v>11800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2">
        <f t="shared" si="0"/>
        <v>63500</v>
      </c>
      <c r="R10" s="29"/>
      <c r="S10" s="23"/>
      <c r="T10" s="23"/>
      <c r="U10" s="23"/>
      <c r="V10" s="23"/>
    </row>
    <row r="11" ht="27.95" customHeight="1" spans="1:18">
      <c r="A11" s="11" t="s">
        <v>19</v>
      </c>
      <c r="B11" s="12">
        <v>34</v>
      </c>
      <c r="C11" s="12">
        <v>1</v>
      </c>
      <c r="D11" s="12">
        <v>0</v>
      </c>
      <c r="E11" s="12">
        <v>0</v>
      </c>
      <c r="F11" s="12">
        <v>3400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3800</v>
      </c>
      <c r="R11" s="31"/>
    </row>
    <row r="12" ht="27.95" customHeight="1" spans="1:26">
      <c r="A12" s="11" t="s">
        <v>21</v>
      </c>
      <c r="B12" s="12">
        <f t="shared" ref="B12:P12" si="1">SUM(B5:B11)</f>
        <v>10521</v>
      </c>
      <c r="C12" s="12">
        <f t="shared" si="1"/>
        <v>112</v>
      </c>
      <c r="D12" s="12">
        <f t="shared" si="1"/>
        <v>112</v>
      </c>
      <c r="E12" s="12">
        <f t="shared" si="1"/>
        <v>14500</v>
      </c>
      <c r="F12" s="12">
        <f t="shared" si="1"/>
        <v>1066600</v>
      </c>
      <c r="G12" s="12">
        <f t="shared" si="1"/>
        <v>1085</v>
      </c>
      <c r="H12" s="12">
        <f t="shared" si="1"/>
        <v>34</v>
      </c>
      <c r="I12" s="12">
        <f t="shared" si="1"/>
        <v>21</v>
      </c>
      <c r="J12" s="12">
        <f t="shared" si="1"/>
        <v>1400</v>
      </c>
      <c r="K12" s="12">
        <f t="shared" si="1"/>
        <v>218400</v>
      </c>
      <c r="L12" s="12">
        <f t="shared" si="1"/>
        <v>11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11000</v>
      </c>
      <c r="Q12" s="12">
        <f t="shared" si="0"/>
        <v>1296000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11617</v>
      </c>
      <c r="C13" s="17"/>
      <c r="D13" s="15" t="s">
        <v>23</v>
      </c>
      <c r="E13" s="18">
        <f>C12+H12+M12</f>
        <v>146</v>
      </c>
      <c r="F13" s="19"/>
      <c r="G13" s="15" t="s">
        <v>24</v>
      </c>
      <c r="H13" s="18">
        <f>D12+I12+N12</f>
        <v>133</v>
      </c>
      <c r="I13" s="26"/>
      <c r="J13" s="15" t="s">
        <v>11</v>
      </c>
      <c r="K13" s="18">
        <f>E12+J12+O12</f>
        <v>15900</v>
      </c>
      <c r="L13" s="19"/>
      <c r="M13" s="15" t="s">
        <v>25</v>
      </c>
      <c r="N13" s="15"/>
      <c r="O13" s="18">
        <f>F12+K12+P12</f>
        <v>1296000</v>
      </c>
      <c r="P13" s="26"/>
      <c r="Q13" s="19"/>
    </row>
    <row r="14" ht="27.75" customHeight="1" spans="1:17">
      <c r="A14" s="20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34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G12" sqref="G12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36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5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9"/>
    </row>
    <row r="5" ht="27.95" customHeight="1" spans="1:22">
      <c r="A5" s="11" t="s">
        <v>13</v>
      </c>
      <c r="B5" s="12">
        <v>1537</v>
      </c>
      <c r="C5" s="12">
        <v>12</v>
      </c>
      <c r="D5" s="12">
        <v>16</v>
      </c>
      <c r="E5" s="12">
        <v>1400</v>
      </c>
      <c r="F5" s="12">
        <v>155100</v>
      </c>
      <c r="G5" s="13">
        <v>171</v>
      </c>
      <c r="H5" s="12">
        <v>6</v>
      </c>
      <c r="I5" s="12">
        <v>4</v>
      </c>
      <c r="J5" s="12">
        <v>100</v>
      </c>
      <c r="K5" s="12">
        <v>34300</v>
      </c>
      <c r="L5" s="12">
        <v>2</v>
      </c>
      <c r="M5" s="12">
        <v>0</v>
      </c>
      <c r="N5" s="12">
        <v>0</v>
      </c>
      <c r="O5" s="12">
        <v>0</v>
      </c>
      <c r="P5" s="12">
        <v>2000</v>
      </c>
      <c r="Q5" s="12">
        <f t="shared" ref="Q5:Q11" si="0">F5+K5+P5</f>
        <v>191400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2">
        <v>3507</v>
      </c>
      <c r="C6" s="12">
        <v>34</v>
      </c>
      <c r="D6" s="12">
        <v>32</v>
      </c>
      <c r="E6" s="12">
        <v>11100</v>
      </c>
      <c r="F6" s="12">
        <v>361800</v>
      </c>
      <c r="G6" s="12">
        <v>289</v>
      </c>
      <c r="H6" s="12">
        <v>4</v>
      </c>
      <c r="I6" s="12">
        <v>3</v>
      </c>
      <c r="J6" s="12">
        <v>0</v>
      </c>
      <c r="K6" s="12">
        <v>57800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2">
        <f t="shared" si="0"/>
        <v>421600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1799</v>
      </c>
      <c r="C7" s="12">
        <v>27</v>
      </c>
      <c r="D7" s="12">
        <v>9</v>
      </c>
      <c r="E7" s="12">
        <v>13380</v>
      </c>
      <c r="F7" s="12">
        <v>193280</v>
      </c>
      <c r="G7" s="12">
        <v>216</v>
      </c>
      <c r="H7" s="12">
        <v>2</v>
      </c>
      <c r="I7" s="12">
        <v>7</v>
      </c>
      <c r="J7" s="12">
        <v>0</v>
      </c>
      <c r="K7" s="12">
        <v>43200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2">
        <f t="shared" si="0"/>
        <v>238480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2">
        <v>1477</v>
      </c>
      <c r="C8" s="12">
        <v>15</v>
      </c>
      <c r="D8" s="12">
        <v>18</v>
      </c>
      <c r="E8" s="12">
        <v>5500</v>
      </c>
      <c r="F8" s="12">
        <v>153200</v>
      </c>
      <c r="G8" s="12">
        <v>175</v>
      </c>
      <c r="H8" s="12">
        <v>7</v>
      </c>
      <c r="I8" s="12">
        <v>2</v>
      </c>
      <c r="J8" s="12">
        <v>400</v>
      </c>
      <c r="K8" s="12">
        <v>35400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2">
        <f t="shared" si="0"/>
        <v>190600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1680</v>
      </c>
      <c r="C9" s="12">
        <v>18</v>
      </c>
      <c r="D9" s="12">
        <v>22</v>
      </c>
      <c r="E9" s="12">
        <v>4400</v>
      </c>
      <c r="F9" s="12">
        <v>172400</v>
      </c>
      <c r="G9" s="12">
        <v>182</v>
      </c>
      <c r="H9" s="12">
        <v>8</v>
      </c>
      <c r="I9" s="12">
        <v>2</v>
      </c>
      <c r="J9" s="12">
        <v>600</v>
      </c>
      <c r="K9" s="12">
        <v>37000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2">
        <f t="shared" si="0"/>
        <v>210400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497</v>
      </c>
      <c r="C10" s="12">
        <v>8</v>
      </c>
      <c r="D10" s="12">
        <v>7</v>
      </c>
      <c r="E10" s="12">
        <v>100</v>
      </c>
      <c r="F10" s="12">
        <v>49800</v>
      </c>
      <c r="G10" s="12">
        <v>60</v>
      </c>
      <c r="H10" s="12">
        <v>1</v>
      </c>
      <c r="I10" s="12">
        <v>0</v>
      </c>
      <c r="J10" s="12">
        <v>0</v>
      </c>
      <c r="K10" s="12">
        <v>12000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2">
        <f t="shared" si="0"/>
        <v>63800</v>
      </c>
      <c r="R10" s="29"/>
      <c r="S10" s="23"/>
      <c r="T10" s="23"/>
      <c r="U10" s="23"/>
      <c r="V10" s="23"/>
    </row>
    <row r="11" ht="27.95" customHeight="1" spans="1:18">
      <c r="A11" s="11" t="s">
        <v>19</v>
      </c>
      <c r="B11" s="12">
        <v>34</v>
      </c>
      <c r="C11" s="12">
        <v>0</v>
      </c>
      <c r="D11" s="12">
        <v>0</v>
      </c>
      <c r="E11" s="12">
        <v>0</v>
      </c>
      <c r="F11" s="12">
        <v>3400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3800</v>
      </c>
      <c r="R11" s="31"/>
    </row>
    <row r="12" ht="27.95" customHeight="1" spans="1:26">
      <c r="A12" s="11" t="s">
        <v>21</v>
      </c>
      <c r="B12" s="12">
        <f t="shared" ref="B12:Q12" si="1">SUM(B5:B11)</f>
        <v>10531</v>
      </c>
      <c r="C12" s="12">
        <f t="shared" si="1"/>
        <v>114</v>
      </c>
      <c r="D12" s="12">
        <f t="shared" si="1"/>
        <v>104</v>
      </c>
      <c r="E12" s="12">
        <f t="shared" si="1"/>
        <v>35880</v>
      </c>
      <c r="F12" s="12">
        <f t="shared" si="1"/>
        <v>1088980</v>
      </c>
      <c r="G12" s="12">
        <f t="shared" si="1"/>
        <v>1095</v>
      </c>
      <c r="H12" s="12">
        <f t="shared" si="1"/>
        <v>28</v>
      </c>
      <c r="I12" s="12">
        <f t="shared" si="1"/>
        <v>18</v>
      </c>
      <c r="J12" s="12">
        <f t="shared" si="1"/>
        <v>1100</v>
      </c>
      <c r="K12" s="12">
        <f t="shared" si="1"/>
        <v>220100</v>
      </c>
      <c r="L12" s="12">
        <f t="shared" si="1"/>
        <v>11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11000</v>
      </c>
      <c r="Q12" s="12">
        <f t="shared" si="1"/>
        <v>1320080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11637</v>
      </c>
      <c r="C13" s="17"/>
      <c r="D13" s="15" t="s">
        <v>23</v>
      </c>
      <c r="E13" s="18">
        <f>C12+H12+M12</f>
        <v>142</v>
      </c>
      <c r="F13" s="19"/>
      <c r="G13" s="15" t="s">
        <v>24</v>
      </c>
      <c r="H13" s="18">
        <f>D12+I12+N12</f>
        <v>122</v>
      </c>
      <c r="I13" s="26"/>
      <c r="J13" s="15" t="s">
        <v>11</v>
      </c>
      <c r="K13" s="18">
        <f>E12+J12+O12</f>
        <v>36980</v>
      </c>
      <c r="L13" s="19"/>
      <c r="M13" s="15" t="s">
        <v>25</v>
      </c>
      <c r="N13" s="15"/>
      <c r="O13" s="18">
        <f>F12+K12+P12</f>
        <v>1320080</v>
      </c>
      <c r="P13" s="26"/>
      <c r="Q13" s="19"/>
    </row>
    <row r="14" ht="27.75" customHeight="1" spans="1:17">
      <c r="A14" s="34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E12" sqref="E12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39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1528</v>
      </c>
      <c r="C5" s="12">
        <v>12</v>
      </c>
      <c r="D5" s="12">
        <v>21</v>
      </c>
      <c r="E5" s="12">
        <v>-1200</v>
      </c>
      <c r="F5" s="12">
        <v>151600</v>
      </c>
      <c r="G5" s="13">
        <v>171</v>
      </c>
      <c r="H5" s="12">
        <v>5</v>
      </c>
      <c r="I5" s="12">
        <v>5</v>
      </c>
      <c r="J5" s="12">
        <v>-1000</v>
      </c>
      <c r="K5" s="12">
        <v>33200</v>
      </c>
      <c r="L5" s="12">
        <v>3</v>
      </c>
      <c r="M5" s="12">
        <v>1</v>
      </c>
      <c r="N5" s="12">
        <v>0</v>
      </c>
      <c r="O5" s="12">
        <v>0</v>
      </c>
      <c r="P5" s="12">
        <v>3000</v>
      </c>
      <c r="Q5" s="14">
        <f>F5+K5+P5</f>
        <v>187800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3495</v>
      </c>
      <c r="C6" s="14">
        <v>32</v>
      </c>
      <c r="D6" s="14">
        <v>44</v>
      </c>
      <c r="E6" s="14">
        <v>-4000</v>
      </c>
      <c r="F6" s="14">
        <v>345500</v>
      </c>
      <c r="G6" s="14">
        <v>294</v>
      </c>
      <c r="H6" s="14">
        <v>13</v>
      </c>
      <c r="I6" s="12">
        <v>8</v>
      </c>
      <c r="J6" s="12">
        <v>0</v>
      </c>
      <c r="K6" s="12">
        <v>58800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4">
        <f t="shared" ref="Q6:Q12" si="0">F6+K6+P6</f>
        <v>406300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1787</v>
      </c>
      <c r="C7" s="12">
        <v>8</v>
      </c>
      <c r="D7" s="12">
        <v>20</v>
      </c>
      <c r="E7" s="12">
        <v>2200</v>
      </c>
      <c r="F7" s="12">
        <v>180900</v>
      </c>
      <c r="G7" s="12">
        <v>224</v>
      </c>
      <c r="H7" s="12">
        <v>11</v>
      </c>
      <c r="I7" s="12">
        <v>3</v>
      </c>
      <c r="J7" s="12">
        <v>200</v>
      </c>
      <c r="K7" s="12">
        <v>45000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4">
        <f t="shared" si="0"/>
        <v>227900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2">
        <v>1485</v>
      </c>
      <c r="C8" s="12">
        <v>14</v>
      </c>
      <c r="D8" s="12">
        <v>6</v>
      </c>
      <c r="E8" s="12">
        <v>1900</v>
      </c>
      <c r="F8" s="12">
        <v>150400</v>
      </c>
      <c r="G8" s="12">
        <v>173</v>
      </c>
      <c r="H8" s="12">
        <v>4</v>
      </c>
      <c r="I8" s="12">
        <v>6</v>
      </c>
      <c r="J8" s="12">
        <v>1100</v>
      </c>
      <c r="K8" s="12">
        <v>35700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4">
        <f t="shared" si="0"/>
        <v>188100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1673</v>
      </c>
      <c r="C9" s="12">
        <v>14</v>
      </c>
      <c r="D9" s="12">
        <v>21</v>
      </c>
      <c r="E9" s="12">
        <v>2300</v>
      </c>
      <c r="F9" s="12">
        <v>169600</v>
      </c>
      <c r="G9" s="12">
        <v>188</v>
      </c>
      <c r="H9" s="12">
        <v>7</v>
      </c>
      <c r="I9" s="12">
        <v>1</v>
      </c>
      <c r="J9" s="12">
        <v>0</v>
      </c>
      <c r="K9" s="12">
        <v>37600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4">
        <f t="shared" si="0"/>
        <v>208200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496</v>
      </c>
      <c r="C10" s="12">
        <v>3</v>
      </c>
      <c r="D10" s="12">
        <v>4</v>
      </c>
      <c r="E10" s="12">
        <v>100</v>
      </c>
      <c r="F10" s="12">
        <v>49700</v>
      </c>
      <c r="G10" s="12">
        <v>61</v>
      </c>
      <c r="H10" s="12">
        <v>2</v>
      </c>
      <c r="I10" s="12">
        <v>1</v>
      </c>
      <c r="J10" s="12">
        <v>100</v>
      </c>
      <c r="K10" s="12">
        <v>12300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f t="shared" si="0"/>
        <v>64000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33</v>
      </c>
      <c r="C11" s="12">
        <v>0</v>
      </c>
      <c r="D11" s="12">
        <v>1</v>
      </c>
      <c r="E11" s="12">
        <v>0</v>
      </c>
      <c r="F11" s="12">
        <v>3300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3700</v>
      </c>
      <c r="R11" s="31"/>
    </row>
    <row r="12" ht="27.95" customHeight="1" spans="1:26">
      <c r="A12" s="11" t="s">
        <v>21</v>
      </c>
      <c r="B12" s="12">
        <f t="shared" ref="B12:P12" si="1">SUM(B5:B11)</f>
        <v>10497</v>
      </c>
      <c r="C12" s="12">
        <f t="shared" si="1"/>
        <v>83</v>
      </c>
      <c r="D12" s="12">
        <f t="shared" si="1"/>
        <v>117</v>
      </c>
      <c r="E12" s="12">
        <f t="shared" si="1"/>
        <v>1300</v>
      </c>
      <c r="F12" s="12">
        <f t="shared" si="1"/>
        <v>1051000</v>
      </c>
      <c r="G12" s="12">
        <f t="shared" si="1"/>
        <v>1113</v>
      </c>
      <c r="H12" s="12">
        <f t="shared" si="1"/>
        <v>42</v>
      </c>
      <c r="I12" s="12">
        <f t="shared" si="1"/>
        <v>24</v>
      </c>
      <c r="J12" s="12">
        <f t="shared" si="1"/>
        <v>400</v>
      </c>
      <c r="K12" s="12">
        <f t="shared" si="1"/>
        <v>223000</v>
      </c>
      <c r="L12" s="12">
        <f t="shared" si="1"/>
        <v>12</v>
      </c>
      <c r="M12" s="12">
        <f t="shared" si="1"/>
        <v>1</v>
      </c>
      <c r="N12" s="12">
        <f t="shared" si="1"/>
        <v>0</v>
      </c>
      <c r="O12" s="12">
        <f t="shared" si="1"/>
        <v>0</v>
      </c>
      <c r="P12" s="12">
        <f t="shared" si="1"/>
        <v>12000</v>
      </c>
      <c r="Q12" s="14">
        <f t="shared" si="0"/>
        <v>1286000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11622</v>
      </c>
      <c r="C13" s="17"/>
      <c r="D13" s="15" t="s">
        <v>23</v>
      </c>
      <c r="E13" s="18">
        <f>C12+H12+M12</f>
        <v>126</v>
      </c>
      <c r="F13" s="19"/>
      <c r="G13" s="15" t="s">
        <v>24</v>
      </c>
      <c r="H13" s="18">
        <f>D12+I12+N12</f>
        <v>141</v>
      </c>
      <c r="I13" s="26"/>
      <c r="J13" s="15" t="s">
        <v>11</v>
      </c>
      <c r="K13" s="18">
        <f>E12+J12+O12</f>
        <v>1700</v>
      </c>
      <c r="L13" s="19"/>
      <c r="M13" s="15" t="s">
        <v>25</v>
      </c>
      <c r="N13" s="15"/>
      <c r="O13" s="18">
        <f>F12+K12+P12</f>
        <v>1286000</v>
      </c>
      <c r="P13" s="26"/>
      <c r="Q13" s="19"/>
    </row>
    <row r="14" ht="27.75" customHeight="1" spans="1:17">
      <c r="A14" s="20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41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H11" sqref="H11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43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5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9"/>
    </row>
    <row r="5" ht="27.95" customHeight="1" spans="1:22">
      <c r="A5" s="11" t="s">
        <v>13</v>
      </c>
      <c r="B5" s="14">
        <v>1532</v>
      </c>
      <c r="C5" s="14">
        <v>20</v>
      </c>
      <c r="D5" s="14">
        <v>16</v>
      </c>
      <c r="E5" s="14">
        <v>4100</v>
      </c>
      <c r="F5" s="14">
        <v>157300</v>
      </c>
      <c r="G5" s="14">
        <v>171</v>
      </c>
      <c r="H5" s="14">
        <v>3</v>
      </c>
      <c r="I5" s="14">
        <v>3</v>
      </c>
      <c r="J5" s="14">
        <v>100</v>
      </c>
      <c r="K5" s="14">
        <v>34300</v>
      </c>
      <c r="L5" s="14">
        <v>3</v>
      </c>
      <c r="M5" s="14">
        <v>0</v>
      </c>
      <c r="N5" s="14">
        <v>0</v>
      </c>
      <c r="O5" s="14">
        <v>0</v>
      </c>
      <c r="P5" s="14">
        <v>3000</v>
      </c>
      <c r="Q5" s="12">
        <f>F5+K5+P5</f>
        <v>194600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3498</v>
      </c>
      <c r="C6" s="14">
        <v>30</v>
      </c>
      <c r="D6" s="14">
        <v>27</v>
      </c>
      <c r="E6" s="14">
        <v>1300</v>
      </c>
      <c r="F6" s="14">
        <v>351100</v>
      </c>
      <c r="G6" s="14">
        <v>298</v>
      </c>
      <c r="H6" s="14">
        <v>6</v>
      </c>
      <c r="I6" s="12">
        <v>2</v>
      </c>
      <c r="J6" s="12">
        <v>500</v>
      </c>
      <c r="K6" s="12">
        <v>60100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2">
        <f t="shared" ref="Q6:Q11" si="0">F6+K6+P6</f>
        <v>413200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1781</v>
      </c>
      <c r="C7" s="12">
        <v>17</v>
      </c>
      <c r="D7" s="12">
        <v>23</v>
      </c>
      <c r="E7" s="12">
        <v>-11320</v>
      </c>
      <c r="F7" s="12">
        <v>166780</v>
      </c>
      <c r="G7" s="12">
        <v>226</v>
      </c>
      <c r="H7" s="12">
        <v>8</v>
      </c>
      <c r="I7" s="12">
        <v>6</v>
      </c>
      <c r="J7" s="12">
        <v>300</v>
      </c>
      <c r="K7" s="12">
        <v>45500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2">
        <f t="shared" si="0"/>
        <v>214280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2">
        <v>1479</v>
      </c>
      <c r="C8" s="12">
        <v>16</v>
      </c>
      <c r="D8" s="12">
        <v>22</v>
      </c>
      <c r="E8" s="12">
        <v>4400</v>
      </c>
      <c r="F8" s="12">
        <v>152300</v>
      </c>
      <c r="G8" s="12">
        <v>180</v>
      </c>
      <c r="H8" s="12">
        <v>9</v>
      </c>
      <c r="I8" s="12">
        <v>2</v>
      </c>
      <c r="J8" s="12">
        <v>1300</v>
      </c>
      <c r="K8" s="12">
        <v>37300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2">
        <f t="shared" si="0"/>
        <v>191600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1676</v>
      </c>
      <c r="C9" s="12">
        <v>28</v>
      </c>
      <c r="D9" s="12">
        <v>25</v>
      </c>
      <c r="E9" s="12">
        <v>7000</v>
      </c>
      <c r="F9" s="12">
        <v>174600</v>
      </c>
      <c r="G9" s="12">
        <v>190</v>
      </c>
      <c r="H9" s="12">
        <v>4</v>
      </c>
      <c r="I9" s="12">
        <v>2</v>
      </c>
      <c r="J9" s="12">
        <v>1000</v>
      </c>
      <c r="K9" s="12">
        <v>39000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2">
        <f t="shared" si="0"/>
        <v>214600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495</v>
      </c>
      <c r="C10" s="12">
        <v>5</v>
      </c>
      <c r="D10" s="12">
        <v>6</v>
      </c>
      <c r="E10" s="12">
        <v>100</v>
      </c>
      <c r="F10" s="12">
        <v>49600</v>
      </c>
      <c r="G10" s="12">
        <v>63</v>
      </c>
      <c r="H10" s="12">
        <v>2</v>
      </c>
      <c r="I10" s="12">
        <v>0</v>
      </c>
      <c r="J10" s="12">
        <v>400</v>
      </c>
      <c r="K10" s="12">
        <v>13000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2">
        <f t="shared" si="0"/>
        <v>64600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33</v>
      </c>
      <c r="C11" s="12">
        <v>0</v>
      </c>
      <c r="D11" s="12">
        <v>0</v>
      </c>
      <c r="E11" s="12">
        <v>0</v>
      </c>
      <c r="F11" s="12">
        <v>3300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3700</v>
      </c>
      <c r="R11" s="31"/>
    </row>
    <row r="12" ht="27.95" customHeight="1" spans="1:26">
      <c r="A12" s="11" t="s">
        <v>21</v>
      </c>
      <c r="B12" s="12">
        <f t="shared" ref="B12:Q12" si="1">SUM(B5:B11)</f>
        <v>10494</v>
      </c>
      <c r="C12" s="12">
        <f t="shared" si="1"/>
        <v>116</v>
      </c>
      <c r="D12" s="12">
        <f t="shared" si="1"/>
        <v>119</v>
      </c>
      <c r="E12" s="12">
        <f t="shared" si="1"/>
        <v>5580</v>
      </c>
      <c r="F12" s="12">
        <f t="shared" si="1"/>
        <v>1054980</v>
      </c>
      <c r="G12" s="12">
        <f t="shared" si="1"/>
        <v>1130</v>
      </c>
      <c r="H12" s="12">
        <f t="shared" si="1"/>
        <v>32</v>
      </c>
      <c r="I12" s="12">
        <f t="shared" si="1"/>
        <v>15</v>
      </c>
      <c r="J12" s="12">
        <f t="shared" si="1"/>
        <v>3600</v>
      </c>
      <c r="K12" s="12">
        <f t="shared" si="1"/>
        <v>229600</v>
      </c>
      <c r="L12" s="12">
        <f t="shared" si="1"/>
        <v>12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12000</v>
      </c>
      <c r="Q12" s="12">
        <f t="shared" si="1"/>
        <v>1296580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11636</v>
      </c>
      <c r="C13" s="17"/>
      <c r="D13" s="15" t="s">
        <v>23</v>
      </c>
      <c r="E13" s="18">
        <f>C12+H12+M12</f>
        <v>148</v>
      </c>
      <c r="F13" s="19"/>
      <c r="G13" s="15" t="s">
        <v>24</v>
      </c>
      <c r="H13" s="18">
        <f>D12+I12+N12</f>
        <v>134</v>
      </c>
      <c r="I13" s="26"/>
      <c r="J13" s="15" t="s">
        <v>11</v>
      </c>
      <c r="K13" s="18">
        <f>E12+J12+O12</f>
        <v>9180</v>
      </c>
      <c r="L13" s="19"/>
      <c r="M13" s="15" t="s">
        <v>25</v>
      </c>
      <c r="N13" s="15"/>
      <c r="O13" s="18">
        <f>F12+K12+P12</f>
        <v>1296580</v>
      </c>
      <c r="P13" s="26"/>
      <c r="Q13" s="19"/>
    </row>
    <row r="14" ht="27.75" customHeight="1" spans="1:17">
      <c r="A14" s="20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zoomScale="75" zoomScaleNormal="75" workbookViewId="0">
      <selection activeCell="G2" sqref="G$1:G$1048576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46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1533</v>
      </c>
      <c r="C5" s="12">
        <v>17</v>
      </c>
      <c r="D5" s="12">
        <v>16</v>
      </c>
      <c r="E5" s="12">
        <v>2900</v>
      </c>
      <c r="F5" s="12">
        <v>156200</v>
      </c>
      <c r="G5" s="13">
        <v>176</v>
      </c>
      <c r="H5" s="12">
        <v>9</v>
      </c>
      <c r="I5" s="12">
        <v>4</v>
      </c>
      <c r="J5" s="12">
        <v>200</v>
      </c>
      <c r="K5" s="12">
        <v>35400</v>
      </c>
      <c r="L5" s="12">
        <v>3</v>
      </c>
      <c r="M5" s="12">
        <v>0</v>
      </c>
      <c r="N5" s="12">
        <v>0</v>
      </c>
      <c r="O5" s="12">
        <v>0</v>
      </c>
      <c r="P5" s="12">
        <v>3000</v>
      </c>
      <c r="Q5" s="14">
        <f t="shared" ref="Q5:Q11" si="0">F5+K5+P5</f>
        <v>194600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3487</v>
      </c>
      <c r="C6" s="14">
        <v>30</v>
      </c>
      <c r="D6" s="14">
        <v>41</v>
      </c>
      <c r="E6" s="14">
        <v>5000</v>
      </c>
      <c r="F6" s="14">
        <v>353700</v>
      </c>
      <c r="G6" s="14">
        <v>300</v>
      </c>
      <c r="H6" s="14">
        <v>10</v>
      </c>
      <c r="I6" s="12">
        <v>8</v>
      </c>
      <c r="J6" s="12">
        <v>-600</v>
      </c>
      <c r="K6" s="12">
        <v>59400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4">
        <f t="shared" si="0"/>
        <v>415100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1777</v>
      </c>
      <c r="C7" s="12">
        <v>28</v>
      </c>
      <c r="D7" s="12">
        <v>32</v>
      </c>
      <c r="E7" s="12">
        <v>3400</v>
      </c>
      <c r="F7" s="12">
        <v>181100</v>
      </c>
      <c r="G7" s="12">
        <v>227</v>
      </c>
      <c r="H7" s="12">
        <v>7</v>
      </c>
      <c r="I7" s="12">
        <v>6</v>
      </c>
      <c r="J7" s="12">
        <v>0</v>
      </c>
      <c r="K7" s="12">
        <v>45400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4">
        <f t="shared" si="0"/>
        <v>228500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4">
        <v>1467</v>
      </c>
      <c r="C8" s="12">
        <v>11</v>
      </c>
      <c r="D8" s="12">
        <v>23</v>
      </c>
      <c r="E8" s="12">
        <v>900</v>
      </c>
      <c r="F8" s="12">
        <v>147600</v>
      </c>
      <c r="G8" s="12">
        <v>191</v>
      </c>
      <c r="H8" s="12">
        <v>13</v>
      </c>
      <c r="I8" s="12">
        <v>2</v>
      </c>
      <c r="J8" s="12">
        <v>500</v>
      </c>
      <c r="K8" s="12">
        <v>38700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4">
        <f t="shared" si="0"/>
        <v>188300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1693</v>
      </c>
      <c r="C9" s="12">
        <v>25</v>
      </c>
      <c r="D9" s="12">
        <v>8</v>
      </c>
      <c r="E9" s="12">
        <v>5200</v>
      </c>
      <c r="F9" s="12">
        <v>174500</v>
      </c>
      <c r="G9" s="12">
        <v>186</v>
      </c>
      <c r="H9" s="12">
        <v>1</v>
      </c>
      <c r="I9" s="12">
        <v>5</v>
      </c>
      <c r="J9" s="12">
        <v>-200</v>
      </c>
      <c r="K9" s="12">
        <v>37000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4">
        <f t="shared" si="0"/>
        <v>212500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497</v>
      </c>
      <c r="C10" s="12">
        <v>9</v>
      </c>
      <c r="D10" s="12">
        <v>7</v>
      </c>
      <c r="E10" s="12">
        <v>800</v>
      </c>
      <c r="F10" s="12">
        <v>50500</v>
      </c>
      <c r="G10" s="12">
        <v>64</v>
      </c>
      <c r="H10" s="12">
        <v>3</v>
      </c>
      <c r="I10" s="12">
        <v>2</v>
      </c>
      <c r="J10" s="12">
        <v>0</v>
      </c>
      <c r="K10" s="12">
        <v>12800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f t="shared" si="0"/>
        <v>65300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32</v>
      </c>
      <c r="C11" s="12">
        <v>0</v>
      </c>
      <c r="D11" s="12">
        <v>1</v>
      </c>
      <c r="E11" s="12">
        <v>0</v>
      </c>
      <c r="F11" s="12">
        <v>3200</v>
      </c>
      <c r="G11" s="12">
        <v>3</v>
      </c>
      <c r="H11" s="12">
        <v>1</v>
      </c>
      <c r="I11" s="12">
        <v>0</v>
      </c>
      <c r="J11" s="12">
        <v>100</v>
      </c>
      <c r="K11" s="12">
        <v>700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3900</v>
      </c>
      <c r="R11" s="31"/>
    </row>
    <row r="12" ht="27.95" customHeight="1" spans="1:26">
      <c r="A12" s="11" t="s">
        <v>21</v>
      </c>
      <c r="B12" s="12">
        <f t="shared" ref="B12:Q12" si="1">SUM(B5:B11)</f>
        <v>10486</v>
      </c>
      <c r="C12" s="12">
        <f t="shared" si="1"/>
        <v>120</v>
      </c>
      <c r="D12" s="12">
        <f t="shared" si="1"/>
        <v>128</v>
      </c>
      <c r="E12" s="12">
        <f t="shared" si="1"/>
        <v>18200</v>
      </c>
      <c r="F12" s="12">
        <f t="shared" si="1"/>
        <v>1066800</v>
      </c>
      <c r="G12" s="12">
        <f t="shared" si="1"/>
        <v>1147</v>
      </c>
      <c r="H12" s="12">
        <f t="shared" si="1"/>
        <v>44</v>
      </c>
      <c r="I12" s="12">
        <f t="shared" si="1"/>
        <v>27</v>
      </c>
      <c r="J12" s="12">
        <f t="shared" si="1"/>
        <v>0</v>
      </c>
      <c r="K12" s="12">
        <f t="shared" si="1"/>
        <v>229400</v>
      </c>
      <c r="L12" s="12">
        <f t="shared" si="1"/>
        <v>12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12000</v>
      </c>
      <c r="Q12" s="14">
        <f t="shared" si="1"/>
        <v>1308200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11645</v>
      </c>
      <c r="C13" s="17"/>
      <c r="D13" s="15" t="s">
        <v>23</v>
      </c>
      <c r="E13" s="18">
        <f>C12+H12+M12</f>
        <v>164</v>
      </c>
      <c r="F13" s="19"/>
      <c r="G13" s="15" t="s">
        <v>24</v>
      </c>
      <c r="H13" s="18">
        <f>D12+I12+N12</f>
        <v>155</v>
      </c>
      <c r="I13" s="26"/>
      <c r="J13" s="15" t="s">
        <v>11</v>
      </c>
      <c r="K13" s="18">
        <f>E12+J12+O12</f>
        <v>18200</v>
      </c>
      <c r="L13" s="19"/>
      <c r="M13" s="15" t="s">
        <v>25</v>
      </c>
      <c r="N13" s="15"/>
      <c r="O13" s="18">
        <f>F12+K12+P12</f>
        <v>1308200</v>
      </c>
      <c r="P13" s="26"/>
      <c r="Q13" s="19"/>
    </row>
    <row r="14" ht="27.75" customHeight="1" spans="1:17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48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T7" sqref="T7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50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1531</v>
      </c>
      <c r="C5" s="12">
        <v>19</v>
      </c>
      <c r="D5" s="12">
        <v>21</v>
      </c>
      <c r="E5" s="12">
        <v>-1300</v>
      </c>
      <c r="F5" s="12">
        <v>151800</v>
      </c>
      <c r="G5" s="13">
        <v>178</v>
      </c>
      <c r="H5" s="12">
        <v>5</v>
      </c>
      <c r="I5" s="12">
        <v>3</v>
      </c>
      <c r="J5" s="12">
        <v>100</v>
      </c>
      <c r="K5" s="12">
        <v>35700</v>
      </c>
      <c r="L5" s="12">
        <v>4</v>
      </c>
      <c r="M5" s="12">
        <v>1</v>
      </c>
      <c r="N5" s="12">
        <v>0</v>
      </c>
      <c r="O5" s="12">
        <v>0</v>
      </c>
      <c r="P5" s="12">
        <v>4000</v>
      </c>
      <c r="Q5" s="14">
        <f>F5+K5+P5</f>
        <v>191500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3489</v>
      </c>
      <c r="C6" s="14">
        <v>37</v>
      </c>
      <c r="D6" s="14">
        <v>35</v>
      </c>
      <c r="E6" s="14">
        <v>3700</v>
      </c>
      <c r="F6" s="14">
        <v>352600</v>
      </c>
      <c r="G6" s="14">
        <v>314</v>
      </c>
      <c r="H6" s="14">
        <v>18</v>
      </c>
      <c r="I6" s="12">
        <v>4</v>
      </c>
      <c r="J6" s="12">
        <v>1800</v>
      </c>
      <c r="K6" s="12">
        <v>64600</v>
      </c>
      <c r="L6" s="12">
        <v>3</v>
      </c>
      <c r="M6" s="12">
        <v>1</v>
      </c>
      <c r="N6" s="12">
        <v>0</v>
      </c>
      <c r="O6" s="12">
        <v>800</v>
      </c>
      <c r="P6" s="12">
        <v>3800</v>
      </c>
      <c r="Q6" s="14">
        <f t="shared" ref="Q6:Q12" si="0">F6+K6+P6</f>
        <v>421000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1785</v>
      </c>
      <c r="C7" s="12">
        <v>29</v>
      </c>
      <c r="D7" s="12">
        <v>21</v>
      </c>
      <c r="E7" s="12">
        <v>0</v>
      </c>
      <c r="F7" s="12">
        <v>178500</v>
      </c>
      <c r="G7" s="12">
        <v>230</v>
      </c>
      <c r="H7" s="12">
        <v>6</v>
      </c>
      <c r="I7" s="12">
        <v>3</v>
      </c>
      <c r="J7" s="12">
        <v>300</v>
      </c>
      <c r="K7" s="12">
        <v>46300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4">
        <f t="shared" si="0"/>
        <v>226800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4">
        <v>1470</v>
      </c>
      <c r="C8" s="12">
        <v>13</v>
      </c>
      <c r="D8" s="12">
        <v>10</v>
      </c>
      <c r="E8" s="12">
        <v>900</v>
      </c>
      <c r="F8" s="12">
        <v>147900</v>
      </c>
      <c r="G8" s="12">
        <v>190</v>
      </c>
      <c r="H8" s="12">
        <v>3</v>
      </c>
      <c r="I8" s="12">
        <v>4</v>
      </c>
      <c r="J8" s="12">
        <v>100</v>
      </c>
      <c r="K8" s="12">
        <v>38100</v>
      </c>
      <c r="L8" s="12">
        <v>3</v>
      </c>
      <c r="M8" s="12">
        <v>1</v>
      </c>
      <c r="N8" s="12">
        <v>0</v>
      </c>
      <c r="O8" s="12">
        <v>800</v>
      </c>
      <c r="P8" s="12">
        <v>3800</v>
      </c>
      <c r="Q8" s="14">
        <f t="shared" si="0"/>
        <v>189800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1714</v>
      </c>
      <c r="C9" s="12">
        <v>31</v>
      </c>
      <c r="D9" s="12">
        <v>10</v>
      </c>
      <c r="E9" s="12">
        <v>8600</v>
      </c>
      <c r="F9" s="12">
        <v>180000</v>
      </c>
      <c r="G9" s="12">
        <v>188</v>
      </c>
      <c r="H9" s="12">
        <v>5</v>
      </c>
      <c r="I9" s="12">
        <v>3</v>
      </c>
      <c r="J9" s="12">
        <v>0</v>
      </c>
      <c r="K9" s="12">
        <v>37600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4">
        <f t="shared" si="0"/>
        <v>218600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503</v>
      </c>
      <c r="C10" s="12">
        <v>18</v>
      </c>
      <c r="D10" s="12">
        <v>12</v>
      </c>
      <c r="E10" s="12">
        <v>3600</v>
      </c>
      <c r="F10" s="12">
        <v>53900</v>
      </c>
      <c r="G10" s="12">
        <v>68</v>
      </c>
      <c r="H10" s="12">
        <v>5</v>
      </c>
      <c r="I10" s="12">
        <v>1</v>
      </c>
      <c r="J10" s="12">
        <v>200</v>
      </c>
      <c r="K10" s="12">
        <v>13800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f t="shared" si="0"/>
        <v>69700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32</v>
      </c>
      <c r="C11" s="12">
        <v>0</v>
      </c>
      <c r="D11" s="12">
        <v>0</v>
      </c>
      <c r="E11" s="12">
        <v>0</v>
      </c>
      <c r="F11" s="12">
        <v>3200</v>
      </c>
      <c r="G11" s="12">
        <v>3</v>
      </c>
      <c r="H11" s="12">
        <v>0</v>
      </c>
      <c r="I11" s="12">
        <v>0</v>
      </c>
      <c r="J11" s="12">
        <v>0</v>
      </c>
      <c r="K11" s="12">
        <v>600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3800</v>
      </c>
      <c r="R11" s="31"/>
    </row>
    <row r="12" ht="27.95" customHeight="1" spans="1:26">
      <c r="A12" s="11" t="s">
        <v>21</v>
      </c>
      <c r="B12" s="12">
        <f t="shared" ref="B12:P12" si="1">SUM(B5:B11)</f>
        <v>10524</v>
      </c>
      <c r="C12" s="12">
        <f t="shared" si="1"/>
        <v>147</v>
      </c>
      <c r="D12" s="12">
        <f t="shared" si="1"/>
        <v>109</v>
      </c>
      <c r="E12" s="12">
        <f t="shared" si="1"/>
        <v>15500</v>
      </c>
      <c r="F12" s="12">
        <f t="shared" si="1"/>
        <v>1067900</v>
      </c>
      <c r="G12" s="12">
        <f t="shared" si="1"/>
        <v>1171</v>
      </c>
      <c r="H12" s="12">
        <f t="shared" si="1"/>
        <v>42</v>
      </c>
      <c r="I12" s="12">
        <f t="shared" si="1"/>
        <v>18</v>
      </c>
      <c r="J12" s="12">
        <f t="shared" si="1"/>
        <v>2500</v>
      </c>
      <c r="K12" s="12">
        <f t="shared" si="1"/>
        <v>236700</v>
      </c>
      <c r="L12" s="12">
        <f t="shared" si="1"/>
        <v>15</v>
      </c>
      <c r="M12" s="12">
        <f t="shared" si="1"/>
        <v>3</v>
      </c>
      <c r="N12" s="12">
        <f t="shared" si="1"/>
        <v>0</v>
      </c>
      <c r="O12" s="12">
        <f t="shared" si="1"/>
        <v>1600</v>
      </c>
      <c r="P12" s="12">
        <f t="shared" si="1"/>
        <v>16600</v>
      </c>
      <c r="Q12" s="14">
        <f t="shared" si="0"/>
        <v>1321200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11710</v>
      </c>
      <c r="C13" s="17"/>
      <c r="D13" s="15" t="s">
        <v>23</v>
      </c>
      <c r="E13" s="18">
        <f>C12+H12+M12</f>
        <v>192</v>
      </c>
      <c r="F13" s="19"/>
      <c r="G13" s="15" t="s">
        <v>24</v>
      </c>
      <c r="H13" s="18">
        <f>D12+I12+N12</f>
        <v>127</v>
      </c>
      <c r="I13" s="26"/>
      <c r="J13" s="15" t="s">
        <v>11</v>
      </c>
      <c r="K13" s="18">
        <f>E12+J12+O12</f>
        <v>19600</v>
      </c>
      <c r="L13" s="19"/>
      <c r="M13" s="15" t="s">
        <v>25</v>
      </c>
      <c r="N13" s="15"/>
      <c r="O13" s="18">
        <f>F12+K12+P12</f>
        <v>1321200</v>
      </c>
      <c r="P13" s="26"/>
      <c r="Q13" s="19"/>
    </row>
    <row r="14" ht="27.75" customHeight="1" spans="1:17">
      <c r="A14" s="34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51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A14" sqref="A14:Q14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ht="33" customHeight="1" spans="1:17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/>
      <c r="C2" s="3"/>
      <c r="D2" s="3"/>
      <c r="E2" s="3"/>
      <c r="F2" s="3"/>
      <c r="G2" s="4"/>
      <c r="H2" s="4"/>
      <c r="I2" s="4"/>
      <c r="J2" s="24"/>
      <c r="K2" s="25" t="s">
        <v>53</v>
      </c>
      <c r="L2" s="25"/>
      <c r="M2" s="25"/>
      <c r="N2" s="25"/>
      <c r="O2" s="25"/>
      <c r="P2" s="25"/>
      <c r="Q2" s="25"/>
    </row>
    <row r="3" ht="28.5" customHeight="1" spans="1:17">
      <c r="A3" s="5" t="s">
        <v>3</v>
      </c>
      <c r="B3" s="6" t="s">
        <v>4</v>
      </c>
      <c r="C3" s="7"/>
      <c r="D3" s="7"/>
      <c r="E3" s="7"/>
      <c r="F3" s="8"/>
      <c r="G3" s="6" t="s">
        <v>5</v>
      </c>
      <c r="H3" s="7"/>
      <c r="I3" s="7"/>
      <c r="J3" s="7"/>
      <c r="K3" s="8"/>
      <c r="L3" s="10" t="s">
        <v>6</v>
      </c>
      <c r="M3" s="10"/>
      <c r="N3" s="10"/>
      <c r="O3" s="10"/>
      <c r="P3" s="10"/>
      <c r="Q3" s="27" t="s">
        <v>7</v>
      </c>
    </row>
    <row r="4" ht="58.5" customHeight="1" spans="1:17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28"/>
    </row>
    <row r="5" ht="27.95" customHeight="1" spans="1:22">
      <c r="A5" s="11" t="s">
        <v>13</v>
      </c>
      <c r="B5" s="12">
        <v>1539</v>
      </c>
      <c r="C5" s="12">
        <v>26</v>
      </c>
      <c r="D5" s="12">
        <v>18</v>
      </c>
      <c r="E5" s="12">
        <v>3200</v>
      </c>
      <c r="F5" s="12">
        <v>157100</v>
      </c>
      <c r="G5" s="13">
        <v>186</v>
      </c>
      <c r="H5" s="12">
        <v>8</v>
      </c>
      <c r="I5" s="12">
        <v>0</v>
      </c>
      <c r="J5" s="12">
        <v>300</v>
      </c>
      <c r="K5" s="12">
        <v>37500</v>
      </c>
      <c r="L5" s="12">
        <v>4</v>
      </c>
      <c r="M5" s="12">
        <v>0</v>
      </c>
      <c r="N5" s="12">
        <v>0</v>
      </c>
      <c r="O5" s="12">
        <v>0</v>
      </c>
      <c r="P5" s="12">
        <v>4000</v>
      </c>
      <c r="Q5" s="14">
        <f>F5+K5+P5</f>
        <v>198600</v>
      </c>
      <c r="R5" s="29"/>
      <c r="S5" s="23"/>
      <c r="T5" s="23"/>
      <c r="U5" s="23"/>
      <c r="V5" s="23"/>
    </row>
    <row r="6" ht="27.95" customHeight="1" spans="1:22">
      <c r="A6" s="11" t="s">
        <v>14</v>
      </c>
      <c r="B6" s="14">
        <v>3530</v>
      </c>
      <c r="C6" s="14">
        <v>67</v>
      </c>
      <c r="D6" s="14">
        <v>26</v>
      </c>
      <c r="E6" s="14">
        <v>8200</v>
      </c>
      <c r="F6" s="14">
        <v>361200</v>
      </c>
      <c r="G6" s="14">
        <v>324</v>
      </c>
      <c r="H6" s="14">
        <v>12</v>
      </c>
      <c r="I6" s="12">
        <v>2</v>
      </c>
      <c r="J6" s="12">
        <v>500</v>
      </c>
      <c r="K6" s="12">
        <v>65300</v>
      </c>
      <c r="L6" s="12">
        <v>3</v>
      </c>
      <c r="M6" s="12">
        <v>0</v>
      </c>
      <c r="N6" s="12">
        <v>0</v>
      </c>
      <c r="O6" s="12">
        <v>0</v>
      </c>
      <c r="P6" s="12">
        <v>3000</v>
      </c>
      <c r="Q6" s="14">
        <f t="shared" ref="Q6:Q11" si="0">F6+K6+P6</f>
        <v>429500</v>
      </c>
      <c r="R6" s="29"/>
      <c r="S6" s="23"/>
      <c r="T6" s="23"/>
      <c r="U6" s="23"/>
      <c r="V6" s="23"/>
    </row>
    <row r="7" ht="27.95" customHeight="1" spans="1:22">
      <c r="A7" s="11" t="s">
        <v>15</v>
      </c>
      <c r="B7" s="12">
        <v>1777</v>
      </c>
      <c r="C7" s="12">
        <v>16</v>
      </c>
      <c r="D7" s="12">
        <v>24</v>
      </c>
      <c r="E7" s="12">
        <v>-9800</v>
      </c>
      <c r="F7" s="12">
        <v>167900</v>
      </c>
      <c r="G7" s="12">
        <v>238</v>
      </c>
      <c r="H7" s="12">
        <v>14</v>
      </c>
      <c r="I7" s="12">
        <v>6</v>
      </c>
      <c r="J7" s="12">
        <v>900</v>
      </c>
      <c r="K7" s="12">
        <v>48500</v>
      </c>
      <c r="L7" s="12">
        <v>4</v>
      </c>
      <c r="M7" s="12">
        <v>2</v>
      </c>
      <c r="N7" s="12">
        <v>0</v>
      </c>
      <c r="O7" s="12">
        <v>0</v>
      </c>
      <c r="P7" s="12">
        <v>4000</v>
      </c>
      <c r="Q7" s="14">
        <f t="shared" si="0"/>
        <v>220400</v>
      </c>
      <c r="R7" s="29"/>
      <c r="S7" s="30"/>
      <c r="T7" s="30"/>
      <c r="U7" s="30"/>
      <c r="V7" s="23"/>
    </row>
    <row r="8" ht="27.95" customHeight="1" spans="1:22">
      <c r="A8" s="11" t="s">
        <v>16</v>
      </c>
      <c r="B8" s="14">
        <v>1483</v>
      </c>
      <c r="C8" s="12">
        <v>23</v>
      </c>
      <c r="D8" s="12">
        <v>10</v>
      </c>
      <c r="E8" s="12">
        <v>1900</v>
      </c>
      <c r="F8" s="12">
        <v>150200</v>
      </c>
      <c r="G8" s="12">
        <v>196</v>
      </c>
      <c r="H8" s="12">
        <v>7</v>
      </c>
      <c r="I8" s="12">
        <v>1</v>
      </c>
      <c r="J8" s="12">
        <v>400</v>
      </c>
      <c r="K8" s="12">
        <v>39600</v>
      </c>
      <c r="L8" s="12">
        <v>3</v>
      </c>
      <c r="M8" s="12">
        <v>0</v>
      </c>
      <c r="N8" s="12">
        <v>0</v>
      </c>
      <c r="O8" s="12">
        <v>0</v>
      </c>
      <c r="P8" s="12">
        <v>3000</v>
      </c>
      <c r="Q8" s="14">
        <f t="shared" si="0"/>
        <v>192800</v>
      </c>
      <c r="R8" s="29"/>
      <c r="S8" s="30"/>
      <c r="T8" s="30"/>
      <c r="U8" s="30"/>
      <c r="V8" s="23"/>
    </row>
    <row r="9" ht="27.95" customHeight="1" spans="1:22">
      <c r="A9" s="11" t="s">
        <v>17</v>
      </c>
      <c r="B9" s="12">
        <v>1731</v>
      </c>
      <c r="C9" s="12">
        <v>31</v>
      </c>
      <c r="D9" s="12">
        <v>14</v>
      </c>
      <c r="E9" s="12">
        <v>1400</v>
      </c>
      <c r="F9" s="12">
        <v>174500</v>
      </c>
      <c r="G9" s="12">
        <v>190</v>
      </c>
      <c r="H9" s="12">
        <v>5</v>
      </c>
      <c r="I9" s="12">
        <v>3</v>
      </c>
      <c r="J9" s="12">
        <v>300</v>
      </c>
      <c r="K9" s="12">
        <v>38300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4">
        <f t="shared" si="0"/>
        <v>213800</v>
      </c>
      <c r="R9" s="29"/>
      <c r="S9" s="30"/>
      <c r="T9" s="30"/>
      <c r="U9" s="30"/>
      <c r="V9" s="23"/>
    </row>
    <row r="10" ht="27.95" customHeight="1" spans="1:22">
      <c r="A10" s="11" t="s">
        <v>18</v>
      </c>
      <c r="B10" s="12">
        <v>509</v>
      </c>
      <c r="C10" s="12">
        <v>8</v>
      </c>
      <c r="D10" s="12">
        <v>2</v>
      </c>
      <c r="E10" s="12">
        <v>400</v>
      </c>
      <c r="F10" s="12">
        <v>51300</v>
      </c>
      <c r="G10" s="12">
        <v>68</v>
      </c>
      <c r="H10" s="12">
        <v>0</v>
      </c>
      <c r="I10" s="12">
        <v>0</v>
      </c>
      <c r="J10" s="12">
        <v>0</v>
      </c>
      <c r="K10" s="12">
        <v>13600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f t="shared" si="0"/>
        <v>66900</v>
      </c>
      <c r="R10" s="29"/>
      <c r="S10" s="23"/>
      <c r="T10" s="23"/>
      <c r="U10" s="23"/>
      <c r="V10" s="23"/>
    </row>
    <row r="11" ht="27.95" customHeight="1" spans="1:18">
      <c r="A11" s="11" t="s">
        <v>30</v>
      </c>
      <c r="B11" s="12">
        <v>30</v>
      </c>
      <c r="C11" s="12">
        <v>0</v>
      </c>
      <c r="D11" s="12">
        <v>2</v>
      </c>
      <c r="E11" s="12">
        <v>0</v>
      </c>
      <c r="F11" s="12">
        <v>3000</v>
      </c>
      <c r="G11" s="12">
        <v>4</v>
      </c>
      <c r="H11" s="12">
        <v>1</v>
      </c>
      <c r="I11" s="12">
        <v>0</v>
      </c>
      <c r="J11" s="12">
        <v>100</v>
      </c>
      <c r="K11" s="12">
        <v>900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3900</v>
      </c>
      <c r="R11" s="31"/>
    </row>
    <row r="12" ht="27.95" customHeight="1" spans="1:26">
      <c r="A12" s="11" t="s">
        <v>21</v>
      </c>
      <c r="B12" s="12">
        <f t="shared" ref="B12:Q12" si="1">SUM(B5:B11)</f>
        <v>10599</v>
      </c>
      <c r="C12" s="12">
        <f t="shared" si="1"/>
        <v>171</v>
      </c>
      <c r="D12" s="12">
        <f t="shared" si="1"/>
        <v>96</v>
      </c>
      <c r="E12" s="12">
        <f t="shared" si="1"/>
        <v>5300</v>
      </c>
      <c r="F12" s="12">
        <f t="shared" si="1"/>
        <v>1065200</v>
      </c>
      <c r="G12" s="12">
        <f t="shared" si="1"/>
        <v>1206</v>
      </c>
      <c r="H12" s="12">
        <f t="shared" si="1"/>
        <v>47</v>
      </c>
      <c r="I12" s="12">
        <f t="shared" si="1"/>
        <v>12</v>
      </c>
      <c r="J12" s="12">
        <f t="shared" si="1"/>
        <v>2500</v>
      </c>
      <c r="K12" s="12">
        <f t="shared" si="1"/>
        <v>243700</v>
      </c>
      <c r="L12" s="12">
        <f t="shared" si="1"/>
        <v>17</v>
      </c>
      <c r="M12" s="12">
        <f t="shared" si="1"/>
        <v>2</v>
      </c>
      <c r="N12" s="12">
        <f t="shared" si="1"/>
        <v>0</v>
      </c>
      <c r="O12" s="12">
        <f t="shared" si="1"/>
        <v>0</v>
      </c>
      <c r="P12" s="12">
        <f t="shared" si="1"/>
        <v>17000</v>
      </c>
      <c r="Q12" s="14">
        <f t="shared" si="1"/>
        <v>1325900</v>
      </c>
      <c r="R12"/>
      <c r="S12"/>
      <c r="T12"/>
      <c r="U12"/>
      <c r="V12"/>
      <c r="W12"/>
      <c r="X12"/>
      <c r="Y12"/>
      <c r="Z12"/>
    </row>
    <row r="13" ht="27.95" customHeight="1" spans="1:17">
      <c r="A13" s="15" t="s">
        <v>22</v>
      </c>
      <c r="B13" s="16">
        <f>B12+G12+L12</f>
        <v>11822</v>
      </c>
      <c r="C13" s="17"/>
      <c r="D13" s="15" t="s">
        <v>23</v>
      </c>
      <c r="E13" s="18">
        <f>C12+H12+M12</f>
        <v>220</v>
      </c>
      <c r="F13" s="19"/>
      <c r="G13" s="15" t="s">
        <v>24</v>
      </c>
      <c r="H13" s="18">
        <f>D12+I12+N12</f>
        <v>108</v>
      </c>
      <c r="I13" s="26"/>
      <c r="J13" s="15" t="s">
        <v>11</v>
      </c>
      <c r="K13" s="18">
        <f>E12+J12+O12</f>
        <v>7800</v>
      </c>
      <c r="L13" s="19"/>
      <c r="M13" s="15" t="s">
        <v>25</v>
      </c>
      <c r="N13" s="15"/>
      <c r="O13" s="18">
        <f>F12+K12+P12</f>
        <v>1325900</v>
      </c>
      <c r="P13" s="26"/>
      <c r="Q13" s="19"/>
    </row>
    <row r="14" ht="27.75" customHeight="1" spans="1:17">
      <c r="A14" s="34" t="s">
        <v>54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ht="27.75" customHeight="1" spans="1:17">
      <c r="A15" s="22" t="s">
        <v>55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ht="44.25" customHeight="1" spans="1:1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wzy</cp:lastModifiedBy>
  <dcterms:created xsi:type="dcterms:W3CDTF">2006-09-13T11:21:00Z</dcterms:created>
  <dcterms:modified xsi:type="dcterms:W3CDTF">2023-12-27T02:35:29Z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34B92B50B1B7436B9F1AEB4A8640F75C_13</vt:lpwstr>
  </property>
  <property fmtid="{D5CDD505-2E9C-101B-9397-08002B2CF9AE}" pid="3" name="KSOProductBuildVer">
    <vt:lpwstr>2052-12.1.0.15990</vt:lpwstr>
  </property>
</Properties>
</file>