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6 (2)" sheetId="1" r:id="rId1"/>
    <sheet name="附件6" sheetId="2" r:id="rId2"/>
  </sheets>
  <definedNames>
    <definedName name="_xlnm.Print_Area" localSheetId="1">'附件6'!$A$1:$R$29</definedName>
    <definedName name="_xlnm.Print_Titles" localSheetId="1">'附件6'!$2:$5</definedName>
    <definedName name="_xlnm.Print_Area" localSheetId="0">'附件6 (2)'!$A$1:$E$16</definedName>
    <definedName name="_xlnm.Print_Titles" localSheetId="0">'附件6 (2)'!$1:$4</definedName>
    <definedName name="_xlnm._FilterDatabase" localSheetId="1" hidden="1">'附件6'!$A$5:$IV$27</definedName>
  </definedNames>
  <calcPr fullCalcOnLoad="1"/>
</workbook>
</file>

<file path=xl/sharedStrings.xml><?xml version="1.0" encoding="utf-8"?>
<sst xmlns="http://schemas.openxmlformats.org/spreadsheetml/2006/main" count="192" uniqueCount="69">
  <si>
    <t>青云谱区2022年5月地方政府新增债券资金安排表</t>
  </si>
  <si>
    <t>单位：万元</t>
  </si>
  <si>
    <t>地区名称</t>
  </si>
  <si>
    <t>项目名称</t>
  </si>
  <si>
    <t>债券类型（一般债券/专项债券）</t>
  </si>
  <si>
    <t>债券发
行年度</t>
  </si>
  <si>
    <t>债券发
行金额</t>
  </si>
  <si>
    <t>青云谱区</t>
  </si>
  <si>
    <t>青云谱区综治中心综合服务功能提档升级暨矛盾纠纷联合调处中心项目</t>
  </si>
  <si>
    <t>一般债券</t>
  </si>
  <si>
    <t>前万学校续建项目</t>
  </si>
  <si>
    <t>青云谱道路综合提升改造项目</t>
  </si>
  <si>
    <t>青云谱区污水处理提质增效工程项目</t>
  </si>
  <si>
    <t>青云谱区旧改安置房周边道路排水工程</t>
  </si>
  <si>
    <t>南莲路周边改造项目</t>
  </si>
  <si>
    <t>青云谱区基本公共卫生服务和医疗水平提升项目</t>
  </si>
  <si>
    <t>专项债券</t>
  </si>
  <si>
    <t>2022年青云谱区三店、洪都街道老旧小区提升改造项目</t>
  </si>
  <si>
    <t>朱姑桥梅村文化旅游项目</t>
  </si>
  <si>
    <t>青云谱区新经济产业园标准厂房和配套工程项目</t>
  </si>
  <si>
    <t>合计</t>
  </si>
  <si>
    <t>附件5</t>
  </si>
  <si>
    <t>2020-2022年新增债券项目周调度台账</t>
  </si>
  <si>
    <t>主管部门</t>
  </si>
  <si>
    <t>项目单位</t>
  </si>
  <si>
    <t>财政拨
付金额</t>
  </si>
  <si>
    <t>建设状态（已完工/在建/未开工）</t>
  </si>
  <si>
    <t>截至4月25日</t>
  </si>
  <si>
    <t>预计4月底前可支出金额</t>
  </si>
  <si>
    <t>预计4月底支出进度</t>
  </si>
  <si>
    <t>加快债券支出拟采取的具体举措</t>
  </si>
  <si>
    <t>截至3月25日计划支出金额（第五周）</t>
  </si>
  <si>
    <t>截至3月底计划支出金额（第六周）</t>
  </si>
  <si>
    <t>截至上周支出金额</t>
  </si>
  <si>
    <t>本周支出金额</t>
  </si>
  <si>
    <t>累计支出金额</t>
  </si>
  <si>
    <t>累计支出进度</t>
  </si>
  <si>
    <t>青云谱区市民服务中心</t>
  </si>
  <si>
    <t>南昌市青云谱区行政审批局</t>
  </si>
  <si>
    <t>在建</t>
  </si>
  <si>
    <t>新溪桥南二路</t>
  </si>
  <si>
    <t>南昌市青云谱区住房和城乡建设局</t>
  </si>
  <si>
    <t>强五路工程</t>
  </si>
  <si>
    <t>青云谱区社会福利院提升改造项目</t>
  </si>
  <si>
    <t>南昌市青云谱区民政局</t>
  </si>
  <si>
    <t>老旧社区微改造项目</t>
  </si>
  <si>
    <t>南昌市青云谱区城市管理局</t>
  </si>
  <si>
    <t>青云谱区人民法院审判法庭功能改造工程</t>
  </si>
  <si>
    <t>青云谱区人民法院</t>
  </si>
  <si>
    <t>青云谱南北路、三店西路、何坊西路道路提升改造</t>
  </si>
  <si>
    <t>城南大道（新溪桥路-解放西路）路段拓宽改造项目</t>
  </si>
  <si>
    <t>新地学校新建项目</t>
  </si>
  <si>
    <t>南昌市青云谱区教育科技体育局</t>
  </si>
  <si>
    <t>加快项目推进并及时支付。</t>
  </si>
  <si>
    <t>博文学校新建项目</t>
  </si>
  <si>
    <t>青云谱区三店街道、岱山街道老旧小区提升改造项目</t>
  </si>
  <si>
    <t>项目正常施工中，根据实际工程量支付工程款,加快项目推进并及时支付。</t>
  </si>
  <si>
    <t>青云谱区社区邻里中心</t>
  </si>
  <si>
    <t>中共南昌市青云谱区委政法委</t>
  </si>
  <si>
    <t>按工程量进行支付。</t>
  </si>
  <si>
    <t>按项目进度及时支付。</t>
  </si>
  <si>
    <t>青云谱区京山街道老旧小区提升改造项目</t>
  </si>
  <si>
    <t>洪都航空文化园</t>
  </si>
  <si>
    <t>督促项目施工单位加快工程进度，并及时上报业主单位进行核定，待工程量核定完及时支付工程款。</t>
  </si>
  <si>
    <t>青云谱区洪都街办老旧小区提升改造项目</t>
  </si>
  <si>
    <t>青云谱区徐坊街道老旧小区提升改造项目</t>
  </si>
  <si>
    <t>县区政府分管领导/市直部门(单位)签字：</t>
  </si>
  <si>
    <t>经办联络人签字：</t>
  </si>
  <si>
    <r>
      <rPr>
        <sz val="10"/>
        <rFont val="宋体"/>
        <family val="0"/>
      </rPr>
      <t>备注：1、</t>
    </r>
    <r>
      <rPr>
        <b/>
        <sz val="10"/>
        <rFont val="宋体"/>
        <family val="0"/>
      </rPr>
      <t>拟采取的具体工作举措</t>
    </r>
    <r>
      <rPr>
        <sz val="10"/>
        <rFont val="宋体"/>
        <family val="0"/>
      </rPr>
      <t>务必切实、可行、具体，如加快项目建设，支付预付款项、工程款项，优化支付流程，提高支付比例，合规账务处理，等具体内容。
     2、上表请于</t>
    </r>
    <r>
      <rPr>
        <b/>
        <sz val="10"/>
        <rFont val="宋体"/>
        <family val="0"/>
      </rPr>
      <t>每周一下班前</t>
    </r>
    <r>
      <rPr>
        <sz val="10"/>
        <rFont val="宋体"/>
        <family val="0"/>
      </rPr>
      <t>反馈市财政局债务金融科，联系人：漆星明  83980697 18172877067 ncsczjzwjrc@sina.com。</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</si>
</sst>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name val="宋体"/>
      <family val="0"/>
    </font>
    <font>
      <sz val="14"/>
      <name val="宋体"/>
      <family val="0"/>
    </font>
    <font>
      <sz val="14"/>
      <name val="仿宋"/>
      <family val="3"/>
    </font>
    <font>
      <sz val="10"/>
      <name val="宋体"/>
      <family val="0"/>
    </font>
    <font>
      <b/>
      <sz val="20"/>
      <name val="宋体"/>
      <family val="0"/>
    </font>
    <font>
      <sz val="10"/>
      <name val="仿宋"/>
      <family val="3"/>
    </font>
    <font>
      <b/>
      <sz val="12"/>
      <name val="宋体"/>
      <family val="0"/>
    </font>
    <font>
      <sz val="10"/>
      <color indexed="8"/>
      <name val="宋体"/>
      <family val="0"/>
    </font>
    <font>
      <b/>
      <sz val="12"/>
      <color indexed="8"/>
      <name val="仿宋"/>
      <family val="3"/>
    </font>
    <font>
      <sz val="10"/>
      <color indexed="8"/>
      <name val="仿宋"/>
      <family val="3"/>
    </font>
    <font>
      <sz val="11"/>
      <color indexed="8"/>
      <name val="宋体"/>
      <family val="0"/>
    </font>
    <font>
      <b/>
      <sz val="15"/>
      <color indexed="56"/>
      <name val="宋体"/>
      <family val="0"/>
    </font>
    <font>
      <u val="single"/>
      <sz val="11"/>
      <color indexed="12"/>
      <name val="宋体"/>
      <family val="0"/>
    </font>
    <font>
      <b/>
      <sz val="11"/>
      <color indexed="63"/>
      <name val="宋体"/>
      <family val="0"/>
    </font>
    <font>
      <sz val="11"/>
      <color indexed="20"/>
      <name val="宋体"/>
      <family val="0"/>
    </font>
    <font>
      <b/>
      <sz val="13"/>
      <color indexed="56"/>
      <name val="宋体"/>
      <family val="0"/>
    </font>
    <font>
      <sz val="11"/>
      <color indexed="62"/>
      <name val="宋体"/>
      <family val="0"/>
    </font>
    <font>
      <sz val="11"/>
      <color indexed="9"/>
      <name val="宋体"/>
      <family val="0"/>
    </font>
    <font>
      <sz val="11"/>
      <color indexed="10"/>
      <name val="宋体"/>
      <family val="0"/>
    </font>
    <font>
      <u val="single"/>
      <sz val="11"/>
      <color indexed="20"/>
      <name val="宋体"/>
      <family val="0"/>
    </font>
    <font>
      <sz val="12"/>
      <color indexed="8"/>
      <name val="宋体"/>
      <family val="0"/>
    </font>
    <font>
      <i/>
      <sz val="11"/>
      <color indexed="23"/>
      <name val="宋体"/>
      <family val="0"/>
    </font>
    <font>
      <sz val="11"/>
      <color indexed="8"/>
      <name val="等线"/>
      <family val="0"/>
    </font>
    <font>
      <sz val="11"/>
      <color indexed="60"/>
      <name val="宋体"/>
      <family val="0"/>
    </font>
    <font>
      <b/>
      <sz val="11"/>
      <color indexed="56"/>
      <name val="宋体"/>
      <family val="0"/>
    </font>
    <font>
      <b/>
      <sz val="11"/>
      <color indexed="9"/>
      <name val="宋体"/>
      <family val="0"/>
    </font>
    <font>
      <b/>
      <sz val="18"/>
      <color indexed="56"/>
      <name val="宋体"/>
      <family val="0"/>
    </font>
    <font>
      <sz val="11"/>
      <color indexed="52"/>
      <name val="宋体"/>
      <family val="0"/>
    </font>
    <font>
      <b/>
      <sz val="11"/>
      <color indexed="8"/>
      <name val="宋体"/>
      <family val="0"/>
    </font>
    <font>
      <b/>
      <sz val="11"/>
      <color indexed="52"/>
      <name val="宋体"/>
      <family val="0"/>
    </font>
    <font>
      <sz val="11"/>
      <color indexed="17"/>
      <name val="宋体"/>
      <family val="0"/>
    </font>
    <font>
      <sz val="10"/>
      <name val="Arial"/>
      <family val="2"/>
    </font>
    <font>
      <sz val="11"/>
      <color indexed="8"/>
      <name val="Tahoma"/>
      <family val="2"/>
    </font>
    <font>
      <b/>
      <sz val="10"/>
      <name val="宋体"/>
      <family val="0"/>
    </font>
    <font>
      <sz val="11"/>
      <color theme="1"/>
      <name val="Calibri"/>
      <family val="0"/>
    </font>
    <font>
      <sz val="11"/>
      <color theme="0"/>
      <name val="Calibri"/>
      <family val="0"/>
    </font>
    <font>
      <u val="single"/>
      <sz val="11"/>
      <color rgb="FF800080"/>
      <name val="Calibri"/>
      <family val="0"/>
    </font>
    <font>
      <sz val="11"/>
      <color indexed="8"/>
      <name val="Calibri"/>
      <family val="0"/>
    </font>
    <font>
      <sz val="11"/>
      <color theme="1"/>
      <name val="Tahoma"/>
      <family val="2"/>
    </font>
  </fonts>
  <fills count="34">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style="thin"/>
      <bottom style="thin"/>
    </border>
    <border>
      <left style="thin"/>
      <right style="thin"/>
      <top style="thin"/>
      <bottom>
        <color indexed="63"/>
      </bottom>
    </border>
    <border>
      <left style="thin"/>
      <right/>
      <top/>
      <bottom/>
    </border>
    <border>
      <left style="thin"/>
      <right style="thin"/>
      <top>
        <color indexed="63"/>
      </top>
      <bottom>
        <color indexed="63"/>
      </bottom>
    </border>
    <border>
      <left>
        <color indexed="63"/>
      </left>
      <right>
        <color indexed="63"/>
      </right>
      <top style="thin"/>
      <bottom>
        <color indexed="63"/>
      </bottom>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13" fillId="0" borderId="0" applyNumberFormat="0" applyFill="0" applyBorder="0" applyAlignment="0" applyProtection="0"/>
    <xf numFmtId="0" fontId="15" fillId="5"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9" fontId="21" fillId="0" borderId="0" applyProtection="0">
      <alignment vertical="center"/>
    </xf>
    <xf numFmtId="0" fontId="0" fillId="7" borderId="2" applyNumberFormat="0" applyFont="0" applyAlignment="0" applyProtection="0"/>
    <xf numFmtId="0" fontId="23" fillId="0" borderId="0">
      <alignment vertical="center"/>
      <protection/>
    </xf>
    <xf numFmtId="0" fontId="36" fillId="8" borderId="0" applyNumberFormat="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0" fillId="0" borderId="0" applyProtection="0">
      <alignment vertical="center"/>
    </xf>
    <xf numFmtId="0" fontId="22" fillId="0" borderId="0" applyNumberFormat="0" applyFill="0" applyBorder="0" applyAlignment="0" applyProtection="0"/>
    <xf numFmtId="0" fontId="12" fillId="0" borderId="3" applyNumberFormat="0" applyFill="0" applyAlignment="0" applyProtection="0"/>
    <xf numFmtId="0" fontId="16" fillId="0" borderId="4" applyNumberFormat="0" applyFill="0" applyAlignment="0" applyProtection="0"/>
    <xf numFmtId="0" fontId="36" fillId="9" borderId="0" applyNumberFormat="0" applyBorder="0" applyAlignment="0" applyProtection="0"/>
    <xf numFmtId="0" fontId="25" fillId="0" borderId="5" applyNumberFormat="0" applyFill="0" applyAlignment="0" applyProtection="0"/>
    <xf numFmtId="0" fontId="36" fillId="10" borderId="0" applyNumberFormat="0" applyBorder="0" applyAlignment="0" applyProtection="0"/>
    <xf numFmtId="0" fontId="14" fillId="11" borderId="6" applyNumberFormat="0" applyAlignment="0" applyProtection="0"/>
    <xf numFmtId="0" fontId="11" fillId="0" borderId="0">
      <alignment vertical="center"/>
      <protection/>
    </xf>
    <xf numFmtId="0" fontId="30" fillId="11" borderId="1" applyNumberFormat="0" applyAlignment="0" applyProtection="0"/>
    <xf numFmtId="0" fontId="26" fillId="12" borderId="7" applyNumberFormat="0" applyAlignment="0" applyProtection="0"/>
    <xf numFmtId="0" fontId="11" fillId="0" borderId="0">
      <alignment vertical="center"/>
      <protection/>
    </xf>
    <xf numFmtId="0" fontId="35" fillId="13" borderId="0" applyNumberFormat="0" applyBorder="0" applyAlignment="0" applyProtection="0"/>
    <xf numFmtId="0" fontId="36" fillId="14"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11" fillId="0" borderId="0">
      <alignment vertical="center"/>
      <protection/>
    </xf>
    <xf numFmtId="0" fontId="31" fillId="15" borderId="0" applyNumberFormat="0" applyBorder="0" applyAlignment="0" applyProtection="0"/>
    <xf numFmtId="0" fontId="24"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8" fillId="0" borderId="0">
      <alignment vertical="center"/>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4" borderId="0" applyNumberFormat="0" applyBorder="0" applyAlignment="0" applyProtection="0"/>
    <xf numFmtId="0" fontId="11" fillId="0" borderId="0">
      <alignment vertical="center"/>
      <protection/>
    </xf>
    <xf numFmtId="0" fontId="35" fillId="25" borderId="0" applyNumberFormat="0" applyBorder="0" applyAlignment="0" applyProtection="0"/>
    <xf numFmtId="0" fontId="35" fillId="26" borderId="0" applyNumberFormat="0" applyBorder="0" applyAlignment="0" applyProtection="0"/>
    <xf numFmtId="0" fontId="36" fillId="27" borderId="0" applyNumberFormat="0" applyBorder="0" applyAlignment="0" applyProtection="0"/>
    <xf numFmtId="0" fontId="11" fillId="0" borderId="0">
      <alignment vertical="center"/>
      <protection/>
    </xf>
    <xf numFmtId="0" fontId="35"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5" fillId="0" borderId="0">
      <alignment vertical="center"/>
      <protection/>
    </xf>
    <xf numFmtId="0" fontId="35" fillId="31" borderId="0" applyNumberFormat="0" applyBorder="0" applyAlignment="0" applyProtection="0"/>
    <xf numFmtId="0" fontId="36" fillId="32" borderId="0" applyNumberFormat="0" applyBorder="0" applyAlignment="0" applyProtection="0"/>
    <xf numFmtId="0" fontId="15" fillId="5" borderId="0" applyNumberFormat="0" applyBorder="0" applyAlignment="0" applyProtection="0"/>
    <xf numFmtId="0" fontId="35" fillId="0" borderId="0">
      <alignment vertical="center"/>
      <protection/>
    </xf>
    <xf numFmtId="0" fontId="0" fillId="0" borderId="0" applyProtection="0">
      <alignment vertical="center"/>
    </xf>
    <xf numFmtId="0" fontId="11" fillId="0" borderId="0" applyNumberFormat="0" applyFill="0" applyBorder="0" applyProtection="0">
      <alignment vertical="center"/>
    </xf>
    <xf numFmtId="0" fontId="1" fillId="0" borderId="0">
      <alignment/>
      <protection/>
    </xf>
    <xf numFmtId="0" fontId="1" fillId="0" borderId="0">
      <alignment/>
      <protection/>
    </xf>
    <xf numFmtId="0" fontId="32" fillId="0" borderId="0">
      <alignment/>
      <protection/>
    </xf>
    <xf numFmtId="0" fontId="1" fillId="0" borderId="0">
      <alignment/>
      <protection/>
    </xf>
    <xf numFmtId="0" fontId="35" fillId="0" borderId="0">
      <alignment vertical="center"/>
      <protection/>
    </xf>
    <xf numFmtId="0" fontId="21" fillId="0" borderId="0" applyProtection="0">
      <alignment vertical="center"/>
    </xf>
    <xf numFmtId="0" fontId="11"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11" fillId="0" borderId="0" applyProtection="0">
      <alignment vertical="center"/>
    </xf>
    <xf numFmtId="0" fontId="11" fillId="0" borderId="0">
      <alignment vertical="center"/>
      <protection/>
    </xf>
    <xf numFmtId="0" fontId="35" fillId="0" borderId="0">
      <alignment vertical="center"/>
      <protection/>
    </xf>
    <xf numFmtId="0" fontId="39" fillId="0" borderId="0">
      <alignment/>
      <protection/>
    </xf>
    <xf numFmtId="0" fontId="11" fillId="0" borderId="0">
      <alignment vertical="center"/>
      <protection/>
    </xf>
    <xf numFmtId="0" fontId="11" fillId="0" borderId="0">
      <alignment vertical="center"/>
      <protection/>
    </xf>
    <xf numFmtId="0" fontId="0" fillId="0" borderId="0" applyProtection="0">
      <alignment vertical="center"/>
    </xf>
    <xf numFmtId="0" fontId="11" fillId="0" borderId="0">
      <alignment vertical="center"/>
      <protection/>
    </xf>
    <xf numFmtId="0" fontId="0" fillId="0" borderId="0">
      <alignment vertical="center"/>
      <protection/>
    </xf>
    <xf numFmtId="0" fontId="38" fillId="0" borderId="0">
      <alignment vertical="center"/>
      <protection/>
    </xf>
    <xf numFmtId="0" fontId="35" fillId="0" borderId="0">
      <alignment vertical="center"/>
      <protection/>
    </xf>
    <xf numFmtId="0" fontId="0" fillId="0" borderId="0" applyProtection="0">
      <alignment vertical="center"/>
    </xf>
    <xf numFmtId="0" fontId="38" fillId="0" borderId="0">
      <alignment vertical="center"/>
      <protection/>
    </xf>
    <xf numFmtId="0" fontId="11" fillId="0" borderId="0">
      <alignment vertical="center"/>
      <protection/>
    </xf>
  </cellStyleXfs>
  <cellXfs count="5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3" fillId="0" borderId="1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3" xfId="68" applyNumberFormat="1" applyFont="1" applyBorder="1" applyAlignment="1">
      <alignment horizontal="center" vertical="center" wrapText="1"/>
      <protection/>
    </xf>
    <xf numFmtId="0" fontId="4" fillId="0" borderId="13"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0" fillId="33" borderId="13" xfId="0" applyFont="1" applyFill="1" applyBorder="1" applyAlignment="1">
      <alignment horizontal="center" vertical="center" wrapText="1"/>
    </xf>
    <xf numFmtId="0" fontId="8" fillId="33" borderId="13" xfId="68" applyNumberFormat="1"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176" fontId="4" fillId="33"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43" fontId="4" fillId="0" borderId="13" xfId="0" applyNumberFormat="1" applyFont="1" applyFill="1" applyBorder="1" applyAlignment="1">
      <alignment vertical="center"/>
    </xf>
    <xf numFmtId="0" fontId="4" fillId="33" borderId="13" xfId="0" applyFont="1" applyFill="1" applyBorder="1" applyAlignment="1">
      <alignment horizontal="left" vertical="center" wrapText="1"/>
    </xf>
    <xf numFmtId="43" fontId="4" fillId="33" borderId="13" xfId="0" applyNumberFormat="1" applyFont="1" applyFill="1" applyBorder="1" applyAlignment="1">
      <alignment vertical="center"/>
    </xf>
    <xf numFmtId="0" fontId="7"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13" xfId="102" applyFont="1" applyFill="1" applyBorder="1" applyAlignment="1">
      <alignment horizontal="center" vertical="center" wrapText="1"/>
      <protection/>
    </xf>
    <xf numFmtId="0" fontId="9" fillId="33" borderId="14" xfId="102" applyFont="1" applyFill="1" applyBorder="1" applyAlignment="1">
      <alignment horizontal="center" vertical="center" wrapText="1"/>
      <protection/>
    </xf>
    <xf numFmtId="0" fontId="9" fillId="0" borderId="15" xfId="102" applyFont="1" applyFill="1" applyBorder="1" applyAlignment="1">
      <alignment horizontal="center" vertical="center" wrapText="1"/>
      <protection/>
    </xf>
    <xf numFmtId="0" fontId="9" fillId="33" borderId="15" xfId="102" applyFont="1" applyFill="1" applyBorder="1" applyAlignment="1">
      <alignment horizontal="center" vertical="center" wrapText="1"/>
      <protection/>
    </xf>
    <xf numFmtId="0" fontId="9" fillId="0" borderId="12" xfId="102" applyFont="1" applyFill="1" applyBorder="1" applyAlignment="1">
      <alignment horizontal="center" vertical="center" wrapText="1"/>
      <protection/>
    </xf>
    <xf numFmtId="0" fontId="9" fillId="33" borderId="16" xfId="102" applyFont="1" applyFill="1" applyBorder="1" applyAlignment="1">
      <alignment horizontal="center" vertical="center" wrapText="1"/>
      <protection/>
    </xf>
    <xf numFmtId="10" fontId="4" fillId="0" borderId="13" xfId="0" applyNumberFormat="1" applyFont="1" applyFill="1" applyBorder="1" applyAlignment="1">
      <alignment horizontal="center" vertical="center" wrapText="1"/>
    </xf>
    <xf numFmtId="10" fontId="4" fillId="33" borderId="13" xfId="0" applyNumberFormat="1" applyFont="1" applyFill="1" applyBorder="1" applyAlignment="1">
      <alignment horizontal="center" vertical="center" wrapText="1"/>
    </xf>
    <xf numFmtId="0" fontId="4" fillId="33" borderId="13" xfId="0" applyNumberFormat="1" applyFont="1" applyFill="1" applyBorder="1" applyAlignment="1" applyProtection="1">
      <alignment horizontal="center" vertical="center" wrapText="1"/>
      <protection/>
    </xf>
    <xf numFmtId="0" fontId="10" fillId="0" borderId="13" xfId="102"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right" vertical="center"/>
    </xf>
    <xf numFmtId="0" fontId="8" fillId="0" borderId="13" xfId="68" applyNumberFormat="1"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0" fillId="33" borderId="0" xfId="0" applyFont="1" applyFill="1" applyAlignment="1">
      <alignment horizontal="center" vertical="center" wrapText="1"/>
    </xf>
  </cellXfs>
  <cellStyles count="8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34青海_1_财力性转移支付2010年预算参考数_03_2010年各地区一般预算平衡表_04财力类2010" xfId="25"/>
    <cellStyle name="Percent" xfId="26"/>
    <cellStyle name="Followed Hyperlink" xfId="27"/>
    <cellStyle name="百分比 2"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差 2 2 2 3 2 3" xfId="43"/>
    <cellStyle name="计算" xfId="44"/>
    <cellStyle name="检查单元格" xfId="45"/>
    <cellStyle name="常规 144 2" xfId="46"/>
    <cellStyle name="20% - 强调文字颜色 6" xfId="47"/>
    <cellStyle name="强调文字颜色 2" xfId="48"/>
    <cellStyle name="链接单元格" xfId="49"/>
    <cellStyle name="汇总" xfId="50"/>
    <cellStyle name="常规 144"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165" xfId="62"/>
    <cellStyle name="强调文字颜色 4" xfId="63"/>
    <cellStyle name="常规 166"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差_行政(燃修费)_财力性转移支付2010年预算参考数_03_2010年各地区一般预算平衡表 4" xfId="75"/>
    <cellStyle name="常规 103" xfId="76"/>
    <cellStyle name="常规 14" xfId="77"/>
    <cellStyle name="常规 2" xfId="78"/>
    <cellStyle name="常规 2 25" xfId="79"/>
    <cellStyle name="常规 2 28 3" xfId="80"/>
    <cellStyle name="常规 2 3" xfId="81"/>
    <cellStyle name="常规 2 30 3" xfId="82"/>
    <cellStyle name="常规 2 4" xfId="83"/>
    <cellStyle name="常规 2_11月份全省汇总" xfId="84"/>
    <cellStyle name="常规 3" xfId="85"/>
    <cellStyle name="常规 3 2 2" xfId="86"/>
    <cellStyle name="常规 3 2 2 2 2" xfId="87"/>
    <cellStyle name="常规 3 2 2_全省明细汇总20" xfId="88"/>
    <cellStyle name="常规 4" xfId="89"/>
    <cellStyle name="常规 4 6" xfId="90"/>
    <cellStyle name="常规 5" xfId="91"/>
    <cellStyle name="常规 50" xfId="92"/>
    <cellStyle name="常规 6 2 2" xfId="93"/>
    <cellStyle name="常规 6 7" xfId="94"/>
    <cellStyle name="常规 64" xfId="95"/>
    <cellStyle name="常规 7" xfId="96"/>
    <cellStyle name="常规 8" xfId="97"/>
    <cellStyle name="常规 8 7" xfId="98"/>
    <cellStyle name="常规 9" xfId="99"/>
    <cellStyle name="常规 9 2" xfId="100"/>
    <cellStyle name="常规 9 4" xfId="101"/>
    <cellStyle name="常规_12月份全省汇总_17" xfId="10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18"/>
  <sheetViews>
    <sheetView showZeros="0" tabSelected="1" view="pageBreakPreview" zoomScaleSheetLayoutView="100" workbookViewId="0" topLeftCell="A1">
      <selection activeCell="J10" sqref="J10"/>
    </sheetView>
  </sheetViews>
  <sheetFormatPr defaultColWidth="9.00390625" defaultRowHeight="14.25"/>
  <cols>
    <col min="1" max="1" width="11.375" style="49" customWidth="1"/>
    <col min="2" max="2" width="25.125" style="50" customWidth="1"/>
    <col min="3" max="3" width="21.125" style="51" customWidth="1"/>
    <col min="4" max="4" width="19.25390625" style="50" customWidth="1"/>
    <col min="5" max="5" width="17.75390625" style="49" customWidth="1"/>
    <col min="6" max="143" width="9.00390625" style="1" customWidth="1"/>
  </cols>
  <sheetData>
    <row r="1" spans="1:5" s="1" customFormat="1" ht="39.75" customHeight="1">
      <c r="A1" s="11" t="s">
        <v>0</v>
      </c>
      <c r="B1" s="11"/>
      <c r="C1" s="11"/>
      <c r="D1" s="11"/>
      <c r="E1" s="11"/>
    </row>
    <row r="2" spans="1:5" s="2" customFormat="1" ht="25.5" customHeight="1">
      <c r="A2" s="12"/>
      <c r="B2" s="12"/>
      <c r="C2" s="13"/>
      <c r="D2" s="8"/>
      <c r="E2" s="52" t="s">
        <v>1</v>
      </c>
    </row>
    <row r="3" spans="1:143" s="3" customFormat="1" ht="45.75" customHeight="1">
      <c r="A3" s="15" t="s">
        <v>2</v>
      </c>
      <c r="B3" s="15" t="s">
        <v>3</v>
      </c>
      <c r="C3" s="15" t="s">
        <v>4</v>
      </c>
      <c r="D3" s="15" t="s">
        <v>5</v>
      </c>
      <c r="E3" s="15" t="s">
        <v>6</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s="3" customFormat="1" ht="45.75" customHeight="1">
      <c r="A4" s="16"/>
      <c r="B4" s="16"/>
      <c r="C4" s="16"/>
      <c r="D4" s="16"/>
      <c r="E4" s="16"/>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243" s="4" customFormat="1" ht="57" customHeight="1">
      <c r="A5" s="17" t="s">
        <v>7</v>
      </c>
      <c r="B5" s="53" t="s">
        <v>8</v>
      </c>
      <c r="C5" s="19" t="s">
        <v>9</v>
      </c>
      <c r="D5" s="19">
        <v>2022</v>
      </c>
      <c r="E5" s="20">
        <v>1000</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s="4" customFormat="1" ht="45.75" customHeight="1">
      <c r="A6" s="17" t="s">
        <v>7</v>
      </c>
      <c r="B6" s="53" t="s">
        <v>10</v>
      </c>
      <c r="C6" s="19" t="s">
        <v>9</v>
      </c>
      <c r="D6" s="19">
        <v>2022</v>
      </c>
      <c r="E6" s="20">
        <v>4000</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row>
    <row r="7" spans="1:243" s="4" customFormat="1" ht="45.75" customHeight="1">
      <c r="A7" s="17" t="s">
        <v>7</v>
      </c>
      <c r="B7" s="53" t="s">
        <v>11</v>
      </c>
      <c r="C7" s="19" t="s">
        <v>9</v>
      </c>
      <c r="D7" s="19">
        <v>2022</v>
      </c>
      <c r="E7" s="20">
        <v>2900</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row>
    <row r="8" spans="1:243" s="4" customFormat="1" ht="45.75" customHeight="1">
      <c r="A8" s="17" t="s">
        <v>7</v>
      </c>
      <c r="B8" s="53" t="s">
        <v>12</v>
      </c>
      <c r="C8" s="19" t="s">
        <v>9</v>
      </c>
      <c r="D8" s="19">
        <v>2022</v>
      </c>
      <c r="E8" s="20">
        <v>700</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row>
    <row r="9" spans="1:243" s="4" customFormat="1" ht="45.75" customHeight="1">
      <c r="A9" s="17" t="s">
        <v>7</v>
      </c>
      <c r="B9" s="53" t="s">
        <v>13</v>
      </c>
      <c r="C9" s="19" t="s">
        <v>9</v>
      </c>
      <c r="D9" s="19">
        <v>2022</v>
      </c>
      <c r="E9" s="20">
        <v>3500</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row>
    <row r="10" spans="1:243" s="4" customFormat="1" ht="45.75" customHeight="1">
      <c r="A10" s="17" t="s">
        <v>7</v>
      </c>
      <c r="B10" s="53" t="s">
        <v>14</v>
      </c>
      <c r="C10" s="19" t="s">
        <v>9</v>
      </c>
      <c r="D10" s="19">
        <v>2022</v>
      </c>
      <c r="E10" s="20">
        <v>200</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row>
    <row r="11" spans="1:243" s="4" customFormat="1" ht="45.75" customHeight="1">
      <c r="A11" s="54"/>
      <c r="B11" s="55"/>
      <c r="C11" s="55"/>
      <c r="D11" s="56"/>
      <c r="E11" s="20">
        <f>SUM(E5:E10)</f>
        <v>12300</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58"/>
      <c r="IH11" s="58"/>
      <c r="II11" s="58"/>
    </row>
    <row r="12" spans="1:240" s="4" customFormat="1" ht="45.75" customHeight="1">
      <c r="A12" s="17" t="s">
        <v>7</v>
      </c>
      <c r="B12" s="57" t="s">
        <v>15</v>
      </c>
      <c r="C12" s="19" t="s">
        <v>16</v>
      </c>
      <c r="D12" s="19">
        <v>2022</v>
      </c>
      <c r="E12" s="20">
        <v>6000</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row>
    <row r="13" spans="1:240" s="4" customFormat="1" ht="45.75" customHeight="1">
      <c r="A13" s="17" t="s">
        <v>7</v>
      </c>
      <c r="B13" s="57" t="s">
        <v>17</v>
      </c>
      <c r="C13" s="19" t="s">
        <v>16</v>
      </c>
      <c r="D13" s="19">
        <v>2022</v>
      </c>
      <c r="E13" s="20">
        <v>5060</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row>
    <row r="14" spans="1:240" s="4" customFormat="1" ht="45.75" customHeight="1">
      <c r="A14" s="17" t="s">
        <v>7</v>
      </c>
      <c r="B14" s="57" t="s">
        <v>18</v>
      </c>
      <c r="C14" s="19" t="s">
        <v>16</v>
      </c>
      <c r="D14" s="19">
        <v>2022</v>
      </c>
      <c r="E14" s="20">
        <v>10000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5" spans="1:240" s="4" customFormat="1" ht="45.75" customHeight="1">
      <c r="A15" s="17" t="s">
        <v>7</v>
      </c>
      <c r="B15" s="57" t="s">
        <v>19</v>
      </c>
      <c r="C15" s="19" t="s">
        <v>16</v>
      </c>
      <c r="D15" s="19">
        <v>2022</v>
      </c>
      <c r="E15" s="20">
        <v>18000</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6" spans="1:240" s="4" customFormat="1" ht="45.75" customHeight="1">
      <c r="A16" s="54" t="s">
        <v>20</v>
      </c>
      <c r="B16" s="55"/>
      <c r="C16" s="55"/>
      <c r="D16" s="56"/>
      <c r="E16" s="20">
        <f>SUM(E12:E15)</f>
        <v>39060</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row>
    <row r="17" spans="6:240" s="4" customFormat="1" ht="45.75" customHeight="1">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row>
    <row r="18" spans="6:240" s="4" customFormat="1" ht="45.75" customHeight="1">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row>
  </sheetData>
  <sheetProtection/>
  <mergeCells count="9">
    <mergeCell ref="A1:E1"/>
    <mergeCell ref="A2:B2"/>
    <mergeCell ref="A11:D11"/>
    <mergeCell ref="A16:D16"/>
    <mergeCell ref="A3:A4"/>
    <mergeCell ref="B3:B4"/>
    <mergeCell ref="C3:C4"/>
    <mergeCell ref="D3:D4"/>
    <mergeCell ref="E3:E4"/>
  </mergeCells>
  <conditionalFormatting sqref="B5:B10">
    <cfRule type="expression" priority="6" dxfId="0" stopIfTrue="1">
      <formula>AND(COUNTIF($B$5:$B$10,B5)&gt;1,NOT(ISBLANK(B5)))</formula>
    </cfRule>
  </conditionalFormatting>
  <conditionalFormatting sqref="B12:B15">
    <cfRule type="expression" priority="1" dxfId="0" stopIfTrue="1">
      <formula>AND(COUNTIF($B$12:$B$15,B12)&gt;1,NOT(ISBLANK(B12)))</formula>
    </cfRule>
  </conditionalFormatting>
  <conditionalFormatting sqref="B2 B19:B65536">
    <cfRule type="expression" priority="13" dxfId="0" stopIfTrue="1">
      <formula>AND(COUNTIF($B$2,B2)+COUNTIF($B$19:$B$65536,B2)&gt;1,NOT(ISBLANK(B2)))</formula>
    </cfRule>
  </conditionalFormatting>
  <printOptions horizontalCentered="1"/>
  <pageMargins left="0.3541666666666667" right="0.3541666666666667" top="0.39305555555555555" bottom="0.39305555555555555" header="0.5118055555555555" footer="0.5118055555555555"/>
  <pageSetup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IV29"/>
  <sheetViews>
    <sheetView showZeros="0" view="pageBreakPreview" zoomScaleSheetLayoutView="100" workbookViewId="0" topLeftCell="A16">
      <selection activeCell="N22" sqref="N22"/>
    </sheetView>
  </sheetViews>
  <sheetFormatPr defaultColWidth="9.00390625" defaultRowHeight="14.25"/>
  <cols>
    <col min="1" max="1" width="6.125" style="1" customWidth="1"/>
    <col min="2" max="2" width="16.125" style="6" customWidth="1"/>
    <col min="3" max="3" width="13.25390625" style="6" hidden="1" customWidth="1"/>
    <col min="4" max="4" width="12.75390625" style="7" customWidth="1"/>
    <col min="5" max="5" width="9.625" style="7" customWidth="1"/>
    <col min="6" max="6" width="9.25390625" style="6" customWidth="1"/>
    <col min="7" max="11" width="11.00390625" style="1" customWidth="1"/>
    <col min="12" max="12" width="9.875" style="1" customWidth="1"/>
    <col min="13" max="15" width="9.00390625" style="1" customWidth="1"/>
    <col min="16" max="16" width="19.00390625" style="1" customWidth="1"/>
    <col min="17" max="18" width="12.25390625" style="1" hidden="1" customWidth="1"/>
    <col min="19" max="156" width="9.00390625" style="1" customWidth="1"/>
  </cols>
  <sheetData>
    <row r="1" spans="1:11" s="1" customFormat="1" ht="18.75">
      <c r="A1" s="8" t="s">
        <v>21</v>
      </c>
      <c r="B1" s="9"/>
      <c r="C1" s="9"/>
      <c r="D1" s="9"/>
      <c r="E1" s="9"/>
      <c r="F1" s="9"/>
      <c r="G1" s="9"/>
      <c r="H1" s="10"/>
      <c r="I1" s="10"/>
      <c r="J1" s="10"/>
      <c r="K1" s="10"/>
    </row>
    <row r="2" spans="1:17" s="1" customFormat="1" ht="39.75" customHeight="1">
      <c r="A2" s="11" t="s">
        <v>22</v>
      </c>
      <c r="B2" s="11"/>
      <c r="C2" s="11"/>
      <c r="D2" s="11"/>
      <c r="E2" s="11"/>
      <c r="F2" s="11"/>
      <c r="G2" s="11"/>
      <c r="H2" s="11"/>
      <c r="I2" s="11"/>
      <c r="J2" s="11"/>
      <c r="K2" s="11"/>
      <c r="L2" s="11"/>
      <c r="M2" s="11"/>
      <c r="N2" s="11"/>
      <c r="O2" s="11"/>
      <c r="P2" s="11"/>
      <c r="Q2" s="11"/>
    </row>
    <row r="3" spans="1:18" s="2" customFormat="1" ht="25.5" customHeight="1">
      <c r="A3" s="12"/>
      <c r="B3" s="12"/>
      <c r="C3" s="8"/>
      <c r="D3" s="13"/>
      <c r="E3" s="13"/>
      <c r="F3" s="8"/>
      <c r="G3" s="14"/>
      <c r="P3" s="2" t="s">
        <v>1</v>
      </c>
      <c r="R3" s="2" t="s">
        <v>1</v>
      </c>
    </row>
    <row r="4" spans="1:156" s="3" customFormat="1" ht="45.75" customHeight="1">
      <c r="A4" s="15" t="s">
        <v>2</v>
      </c>
      <c r="B4" s="15" t="s">
        <v>3</v>
      </c>
      <c r="C4" s="15" t="s">
        <v>23</v>
      </c>
      <c r="D4" s="15" t="s">
        <v>24</v>
      </c>
      <c r="E4" s="15" t="s">
        <v>4</v>
      </c>
      <c r="F4" s="15" t="s">
        <v>5</v>
      </c>
      <c r="G4" s="15" t="s">
        <v>6</v>
      </c>
      <c r="H4" s="15" t="s">
        <v>25</v>
      </c>
      <c r="I4" s="15" t="s">
        <v>26</v>
      </c>
      <c r="J4" s="32" t="s">
        <v>27</v>
      </c>
      <c r="K4" s="32"/>
      <c r="L4" s="32"/>
      <c r="M4" s="32"/>
      <c r="N4" s="33" t="s">
        <v>28</v>
      </c>
      <c r="O4" s="33" t="s">
        <v>29</v>
      </c>
      <c r="P4" s="32" t="s">
        <v>30</v>
      </c>
      <c r="Q4" s="32" t="s">
        <v>31</v>
      </c>
      <c r="R4" s="32" t="s">
        <v>32</v>
      </c>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row>
    <row r="5" spans="1:156" s="3" customFormat="1" ht="45.75" customHeight="1">
      <c r="A5" s="16"/>
      <c r="B5" s="16"/>
      <c r="C5" s="16"/>
      <c r="D5" s="16"/>
      <c r="E5" s="16"/>
      <c r="F5" s="16"/>
      <c r="G5" s="16"/>
      <c r="H5" s="16"/>
      <c r="I5" s="16"/>
      <c r="J5" s="34" t="s">
        <v>33</v>
      </c>
      <c r="K5" s="35" t="s">
        <v>34</v>
      </c>
      <c r="L5" s="34" t="s">
        <v>35</v>
      </c>
      <c r="M5" s="36" t="s">
        <v>36</v>
      </c>
      <c r="N5" s="37"/>
      <c r="O5" s="37"/>
      <c r="P5" s="32"/>
      <c r="Q5" s="32"/>
      <c r="R5" s="32"/>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row>
    <row r="6" spans="1:256" s="4" customFormat="1" ht="45.75" customHeight="1">
      <c r="A6" s="17" t="s">
        <v>7</v>
      </c>
      <c r="B6" s="18" t="s">
        <v>37</v>
      </c>
      <c r="C6" s="19" t="s">
        <v>38</v>
      </c>
      <c r="D6" s="19" t="s">
        <v>38</v>
      </c>
      <c r="E6" s="19" t="s">
        <v>9</v>
      </c>
      <c r="F6" s="19">
        <v>2020</v>
      </c>
      <c r="G6" s="20">
        <v>8546</v>
      </c>
      <c r="H6" s="20">
        <v>8546</v>
      </c>
      <c r="I6" s="19" t="s">
        <v>39</v>
      </c>
      <c r="J6" s="20">
        <v>8546</v>
      </c>
      <c r="K6" s="20"/>
      <c r="L6" s="20">
        <f>J6+K6</f>
        <v>8546</v>
      </c>
      <c r="M6" s="38">
        <f>L6/G6</f>
        <v>1</v>
      </c>
      <c r="N6" s="38"/>
      <c r="O6" s="38">
        <f aca="true" t="shared" si="0" ref="O6:O26">(L6+N6)/G6</f>
        <v>1</v>
      </c>
      <c r="P6" s="19"/>
      <c r="Q6" s="19"/>
      <c r="R6" s="19"/>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4" customFormat="1" ht="45.75" customHeight="1">
      <c r="A7" s="17" t="s">
        <v>7</v>
      </c>
      <c r="B7" s="18" t="s">
        <v>40</v>
      </c>
      <c r="C7" s="19" t="s">
        <v>41</v>
      </c>
      <c r="D7" s="19" t="s">
        <v>41</v>
      </c>
      <c r="E7" s="19" t="s">
        <v>9</v>
      </c>
      <c r="F7" s="19">
        <v>2020</v>
      </c>
      <c r="G7" s="20">
        <v>600</v>
      </c>
      <c r="H7" s="20">
        <v>600</v>
      </c>
      <c r="I7" s="19" t="s">
        <v>39</v>
      </c>
      <c r="J7" s="20">
        <v>600</v>
      </c>
      <c r="K7" s="20"/>
      <c r="L7" s="20">
        <f aca="true" t="shared" si="1" ref="L7:L25">J7+K7</f>
        <v>600</v>
      </c>
      <c r="M7" s="38">
        <f aca="true" t="shared" si="2" ref="M7:M26">L7/G7</f>
        <v>1</v>
      </c>
      <c r="N7" s="38"/>
      <c r="O7" s="38">
        <f t="shared" si="0"/>
        <v>1</v>
      </c>
      <c r="P7" s="19"/>
      <c r="Q7" s="19"/>
      <c r="R7" s="19"/>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4" customFormat="1" ht="45.75" customHeight="1">
      <c r="A8" s="17" t="s">
        <v>7</v>
      </c>
      <c r="B8" s="18" t="s">
        <v>42</v>
      </c>
      <c r="C8" s="19" t="s">
        <v>41</v>
      </c>
      <c r="D8" s="19" t="s">
        <v>41</v>
      </c>
      <c r="E8" s="19" t="s">
        <v>9</v>
      </c>
      <c r="F8" s="19">
        <v>2020</v>
      </c>
      <c r="G8" s="20">
        <v>1060</v>
      </c>
      <c r="H8" s="20">
        <v>1060</v>
      </c>
      <c r="I8" s="19" t="s">
        <v>39</v>
      </c>
      <c r="J8" s="20">
        <v>1060</v>
      </c>
      <c r="K8" s="20"/>
      <c r="L8" s="20">
        <f t="shared" si="1"/>
        <v>1060</v>
      </c>
      <c r="M8" s="38">
        <f t="shared" si="2"/>
        <v>1</v>
      </c>
      <c r="N8" s="38"/>
      <c r="O8" s="38">
        <f t="shared" si="0"/>
        <v>1</v>
      </c>
      <c r="P8" s="19"/>
      <c r="Q8" s="19"/>
      <c r="R8" s="19">
        <f>H8-L8</f>
        <v>0</v>
      </c>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4" customFormat="1" ht="67.5" customHeight="1">
      <c r="A9" s="17" t="s">
        <v>7</v>
      </c>
      <c r="B9" s="18" t="s">
        <v>43</v>
      </c>
      <c r="C9" s="19" t="s">
        <v>44</v>
      </c>
      <c r="D9" s="19" t="s">
        <v>44</v>
      </c>
      <c r="E9" s="19" t="s">
        <v>9</v>
      </c>
      <c r="F9" s="19">
        <v>2020</v>
      </c>
      <c r="G9" s="20">
        <v>594</v>
      </c>
      <c r="H9" s="20">
        <v>594</v>
      </c>
      <c r="I9" s="19" t="s">
        <v>39</v>
      </c>
      <c r="J9" s="20">
        <v>594</v>
      </c>
      <c r="K9" s="20"/>
      <c r="L9" s="20">
        <f t="shared" si="1"/>
        <v>594</v>
      </c>
      <c r="M9" s="38">
        <f t="shared" si="2"/>
        <v>1</v>
      </c>
      <c r="N9" s="38"/>
      <c r="O9" s="38">
        <f t="shared" si="0"/>
        <v>1</v>
      </c>
      <c r="P9" s="19"/>
      <c r="Q9" s="19"/>
      <c r="R9" s="19"/>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4" customFormat="1" ht="45.75" customHeight="1">
      <c r="A10" s="17" t="s">
        <v>7</v>
      </c>
      <c r="B10" s="18" t="s">
        <v>45</v>
      </c>
      <c r="C10" s="19" t="s">
        <v>46</v>
      </c>
      <c r="D10" s="19" t="s">
        <v>46</v>
      </c>
      <c r="E10" s="19" t="s">
        <v>9</v>
      </c>
      <c r="F10" s="19">
        <v>2020</v>
      </c>
      <c r="G10" s="20">
        <v>500</v>
      </c>
      <c r="H10" s="20">
        <v>500</v>
      </c>
      <c r="I10" s="19" t="s">
        <v>39</v>
      </c>
      <c r="J10" s="20">
        <v>500</v>
      </c>
      <c r="K10" s="20"/>
      <c r="L10" s="20">
        <f t="shared" si="1"/>
        <v>500</v>
      </c>
      <c r="M10" s="38">
        <f t="shared" si="2"/>
        <v>1</v>
      </c>
      <c r="N10" s="38"/>
      <c r="O10" s="38">
        <f t="shared" si="0"/>
        <v>1</v>
      </c>
      <c r="P10" s="19"/>
      <c r="Q10" s="19"/>
      <c r="R10" s="19"/>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4" customFormat="1" ht="51.75" customHeight="1">
      <c r="A11" s="17" t="s">
        <v>7</v>
      </c>
      <c r="B11" s="18" t="s">
        <v>47</v>
      </c>
      <c r="C11" s="19" t="s">
        <v>48</v>
      </c>
      <c r="D11" s="19" t="s">
        <v>48</v>
      </c>
      <c r="E11" s="19" t="s">
        <v>9</v>
      </c>
      <c r="F11" s="19">
        <v>2020</v>
      </c>
      <c r="G11" s="20">
        <v>1400</v>
      </c>
      <c r="H11" s="20">
        <v>1400</v>
      </c>
      <c r="I11" s="19" t="s">
        <v>39</v>
      </c>
      <c r="J11" s="20">
        <v>1400</v>
      </c>
      <c r="K11" s="20"/>
      <c r="L11" s="20">
        <f t="shared" si="1"/>
        <v>1400</v>
      </c>
      <c r="M11" s="38">
        <f t="shared" si="2"/>
        <v>1</v>
      </c>
      <c r="N11" s="38"/>
      <c r="O11" s="38">
        <f t="shared" si="0"/>
        <v>1</v>
      </c>
      <c r="P11" s="19"/>
      <c r="Q11" s="19"/>
      <c r="R11" s="19"/>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4" customFormat="1" ht="36">
      <c r="A12" s="17" t="s">
        <v>7</v>
      </c>
      <c r="B12" s="18" t="s">
        <v>49</v>
      </c>
      <c r="C12" s="19" t="s">
        <v>41</v>
      </c>
      <c r="D12" s="19" t="s">
        <v>41</v>
      </c>
      <c r="E12" s="19" t="s">
        <v>9</v>
      </c>
      <c r="F12" s="19">
        <v>2020</v>
      </c>
      <c r="G12" s="20">
        <v>800</v>
      </c>
      <c r="H12" s="20">
        <v>800</v>
      </c>
      <c r="I12" s="19" t="s">
        <v>39</v>
      </c>
      <c r="J12" s="20">
        <v>800</v>
      </c>
      <c r="K12" s="20"/>
      <c r="L12" s="20">
        <f t="shared" si="1"/>
        <v>800</v>
      </c>
      <c r="M12" s="38">
        <f t="shared" si="2"/>
        <v>1</v>
      </c>
      <c r="N12" s="38"/>
      <c r="O12" s="38">
        <f t="shared" si="0"/>
        <v>1</v>
      </c>
      <c r="P12" s="19"/>
      <c r="Q12" s="19"/>
      <c r="R12" s="19">
        <f>H12-L12</f>
        <v>0</v>
      </c>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4" customFormat="1" ht="45.75" customHeight="1">
      <c r="A13" s="17" t="s">
        <v>7</v>
      </c>
      <c r="B13" s="18" t="s">
        <v>50</v>
      </c>
      <c r="C13" s="19" t="s">
        <v>41</v>
      </c>
      <c r="D13" s="19" t="s">
        <v>41</v>
      </c>
      <c r="E13" s="19" t="s">
        <v>9</v>
      </c>
      <c r="F13" s="19">
        <v>2020</v>
      </c>
      <c r="G13" s="20">
        <v>500</v>
      </c>
      <c r="H13" s="20">
        <v>500</v>
      </c>
      <c r="I13" s="19" t="s">
        <v>39</v>
      </c>
      <c r="J13" s="20">
        <v>500</v>
      </c>
      <c r="K13" s="20"/>
      <c r="L13" s="20">
        <f t="shared" si="1"/>
        <v>500</v>
      </c>
      <c r="M13" s="38">
        <f t="shared" si="2"/>
        <v>1</v>
      </c>
      <c r="N13" s="38"/>
      <c r="O13" s="38">
        <f t="shared" si="0"/>
        <v>1</v>
      </c>
      <c r="P13" s="19"/>
      <c r="Q13" s="19"/>
      <c r="R13" s="19"/>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4" customFormat="1" ht="45.75" customHeight="1">
      <c r="A14" s="21" t="s">
        <v>7</v>
      </c>
      <c r="B14" s="22" t="s">
        <v>51</v>
      </c>
      <c r="C14" s="23" t="s">
        <v>52</v>
      </c>
      <c r="D14" s="23" t="s">
        <v>52</v>
      </c>
      <c r="E14" s="23" t="s">
        <v>9</v>
      </c>
      <c r="F14" s="23">
        <v>2020</v>
      </c>
      <c r="G14" s="24">
        <v>600</v>
      </c>
      <c r="H14" s="24">
        <v>600</v>
      </c>
      <c r="I14" s="23" t="s">
        <v>39</v>
      </c>
      <c r="J14" s="24">
        <v>322.5616</v>
      </c>
      <c r="K14" s="24"/>
      <c r="L14" s="24">
        <f t="shared" si="1"/>
        <v>322.5616</v>
      </c>
      <c r="M14" s="39">
        <f t="shared" si="2"/>
        <v>0.5376026666666667</v>
      </c>
      <c r="N14" s="40">
        <f>H14-L14</f>
        <v>277.4384</v>
      </c>
      <c r="O14" s="38">
        <f t="shared" si="0"/>
        <v>1</v>
      </c>
      <c r="P14" s="23" t="s">
        <v>53</v>
      </c>
      <c r="Q14" s="19"/>
      <c r="R14" s="19"/>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4" customFormat="1" ht="45.75" customHeight="1">
      <c r="A15" s="17" t="s">
        <v>7</v>
      </c>
      <c r="B15" s="18" t="s">
        <v>54</v>
      </c>
      <c r="C15" s="19" t="s">
        <v>52</v>
      </c>
      <c r="D15" s="19" t="s">
        <v>52</v>
      </c>
      <c r="E15" s="19" t="s">
        <v>9</v>
      </c>
      <c r="F15" s="19">
        <v>2021</v>
      </c>
      <c r="G15" s="20">
        <v>4000</v>
      </c>
      <c r="H15" s="20">
        <v>4000</v>
      </c>
      <c r="I15" s="19" t="s">
        <v>39</v>
      </c>
      <c r="J15" s="20">
        <v>4000</v>
      </c>
      <c r="K15" s="20"/>
      <c r="L15" s="20">
        <f t="shared" si="1"/>
        <v>4000</v>
      </c>
      <c r="M15" s="38">
        <f t="shared" si="2"/>
        <v>1</v>
      </c>
      <c r="N15" s="40"/>
      <c r="O15" s="38">
        <f t="shared" si="0"/>
        <v>1</v>
      </c>
      <c r="P15" s="19"/>
      <c r="Q15" s="19"/>
      <c r="R15" s="19"/>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4" customFormat="1" ht="45.75" customHeight="1">
      <c r="A16" s="21" t="s">
        <v>7</v>
      </c>
      <c r="B16" s="22" t="s">
        <v>51</v>
      </c>
      <c r="C16" s="23" t="s">
        <v>52</v>
      </c>
      <c r="D16" s="23" t="s">
        <v>52</v>
      </c>
      <c r="E16" s="23" t="s">
        <v>9</v>
      </c>
      <c r="F16" s="23">
        <v>2021</v>
      </c>
      <c r="G16" s="24">
        <v>500</v>
      </c>
      <c r="H16" s="24">
        <v>500</v>
      </c>
      <c r="I16" s="23" t="s">
        <v>39</v>
      </c>
      <c r="J16" s="24">
        <v>485</v>
      </c>
      <c r="K16" s="24"/>
      <c r="L16" s="24">
        <f t="shared" si="1"/>
        <v>485</v>
      </c>
      <c r="M16" s="39">
        <f t="shared" si="2"/>
        <v>0.97</v>
      </c>
      <c r="N16" s="40">
        <v>15</v>
      </c>
      <c r="O16" s="38">
        <f t="shared" si="0"/>
        <v>1</v>
      </c>
      <c r="P16" s="23" t="s">
        <v>53</v>
      </c>
      <c r="Q16" s="19"/>
      <c r="R16" s="19"/>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s="4" customFormat="1" ht="63.75" customHeight="1">
      <c r="A17" s="21" t="s">
        <v>7</v>
      </c>
      <c r="B17" s="22" t="s">
        <v>55</v>
      </c>
      <c r="C17" s="23" t="s">
        <v>41</v>
      </c>
      <c r="D17" s="23" t="s">
        <v>41</v>
      </c>
      <c r="E17" s="23" t="s">
        <v>9</v>
      </c>
      <c r="F17" s="23">
        <v>2021</v>
      </c>
      <c r="G17" s="24">
        <v>11557</v>
      </c>
      <c r="H17" s="24">
        <v>11557</v>
      </c>
      <c r="I17" s="23" t="s">
        <v>39</v>
      </c>
      <c r="J17" s="24">
        <v>9896.68</v>
      </c>
      <c r="K17" s="24"/>
      <c r="L17" s="24">
        <f t="shared" si="1"/>
        <v>9896.68</v>
      </c>
      <c r="M17" s="39">
        <f t="shared" si="2"/>
        <v>0.8563364194860258</v>
      </c>
      <c r="N17" s="40">
        <v>600</v>
      </c>
      <c r="O17" s="38">
        <f t="shared" si="0"/>
        <v>0.908253006835684</v>
      </c>
      <c r="P17" s="23" t="s">
        <v>56</v>
      </c>
      <c r="Q17" s="19"/>
      <c r="R17" s="19"/>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s="4" customFormat="1" ht="45.75" customHeight="1">
      <c r="A18" s="17" t="s">
        <v>7</v>
      </c>
      <c r="B18" s="18" t="s">
        <v>57</v>
      </c>
      <c r="C18" s="19" t="s">
        <v>44</v>
      </c>
      <c r="D18" s="19" t="s">
        <v>44</v>
      </c>
      <c r="E18" s="19" t="s">
        <v>9</v>
      </c>
      <c r="F18" s="19">
        <v>2021</v>
      </c>
      <c r="G18" s="20">
        <v>3000</v>
      </c>
      <c r="H18" s="20">
        <v>3000</v>
      </c>
      <c r="I18" s="19" t="s">
        <v>39</v>
      </c>
      <c r="J18" s="20">
        <v>3000</v>
      </c>
      <c r="K18" s="20"/>
      <c r="L18" s="20">
        <f t="shared" si="1"/>
        <v>3000</v>
      </c>
      <c r="M18" s="38">
        <f t="shared" si="2"/>
        <v>1</v>
      </c>
      <c r="N18" s="40"/>
      <c r="O18" s="38">
        <f t="shared" si="0"/>
        <v>1</v>
      </c>
      <c r="P18" s="19"/>
      <c r="Q18" s="19"/>
      <c r="R18" s="19"/>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4" customFormat="1" ht="57" customHeight="1">
      <c r="A19" s="21" t="s">
        <v>7</v>
      </c>
      <c r="B19" s="22" t="s">
        <v>8</v>
      </c>
      <c r="C19" s="23" t="s">
        <v>58</v>
      </c>
      <c r="D19" s="23" t="s">
        <v>58</v>
      </c>
      <c r="E19" s="23" t="s">
        <v>9</v>
      </c>
      <c r="F19" s="23">
        <v>2022</v>
      </c>
      <c r="G19" s="24">
        <v>1000</v>
      </c>
      <c r="H19" s="24">
        <v>1000</v>
      </c>
      <c r="I19" s="23" t="s">
        <v>39</v>
      </c>
      <c r="J19" s="24">
        <v>315.8</v>
      </c>
      <c r="K19" s="24"/>
      <c r="L19" s="24">
        <f t="shared" si="1"/>
        <v>315.8</v>
      </c>
      <c r="M19" s="39">
        <f t="shared" si="2"/>
        <v>0.3158</v>
      </c>
      <c r="N19" s="40"/>
      <c r="O19" s="38">
        <f t="shared" si="0"/>
        <v>0.3158</v>
      </c>
      <c r="P19" s="23" t="s">
        <v>53</v>
      </c>
      <c r="Q19" s="19"/>
      <c r="R19" s="19"/>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s="4" customFormat="1" ht="45.75" customHeight="1">
      <c r="A20" s="21" t="s">
        <v>7</v>
      </c>
      <c r="B20" s="22" t="s">
        <v>10</v>
      </c>
      <c r="C20" s="23" t="s">
        <v>52</v>
      </c>
      <c r="D20" s="23" t="s">
        <v>52</v>
      </c>
      <c r="E20" s="23" t="s">
        <v>9</v>
      </c>
      <c r="F20" s="23">
        <v>2022</v>
      </c>
      <c r="G20" s="24">
        <v>2000</v>
      </c>
      <c r="H20" s="24">
        <v>2000</v>
      </c>
      <c r="I20" s="23" t="s">
        <v>39</v>
      </c>
      <c r="J20" s="24">
        <v>1000</v>
      </c>
      <c r="K20" s="24"/>
      <c r="L20" s="24">
        <f t="shared" si="1"/>
        <v>1000</v>
      </c>
      <c r="M20" s="39">
        <f t="shared" si="2"/>
        <v>0.5</v>
      </c>
      <c r="N20" s="40"/>
      <c r="O20" s="38">
        <f t="shared" si="0"/>
        <v>0.5</v>
      </c>
      <c r="P20" s="23" t="s">
        <v>59</v>
      </c>
      <c r="Q20" s="19"/>
      <c r="R20" s="19"/>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s="4" customFormat="1" ht="45.75" customHeight="1">
      <c r="A21" s="21" t="s">
        <v>7</v>
      </c>
      <c r="B21" s="22" t="s">
        <v>11</v>
      </c>
      <c r="C21" s="23" t="s">
        <v>46</v>
      </c>
      <c r="D21" s="23" t="s">
        <v>46</v>
      </c>
      <c r="E21" s="23" t="s">
        <v>9</v>
      </c>
      <c r="F21" s="23">
        <v>2022</v>
      </c>
      <c r="G21" s="24">
        <v>2900</v>
      </c>
      <c r="H21" s="24">
        <v>2900</v>
      </c>
      <c r="I21" s="23" t="s">
        <v>39</v>
      </c>
      <c r="J21" s="24">
        <v>796.4363350000001</v>
      </c>
      <c r="K21" s="24"/>
      <c r="L21" s="24">
        <f t="shared" si="1"/>
        <v>796.4363350000001</v>
      </c>
      <c r="M21" s="39">
        <f t="shared" si="2"/>
        <v>0.2746332189655173</v>
      </c>
      <c r="N21" s="40">
        <v>529</v>
      </c>
      <c r="O21" s="38">
        <f t="shared" si="0"/>
        <v>0.45704701206896553</v>
      </c>
      <c r="P21" s="23" t="s">
        <v>60</v>
      </c>
      <c r="Q21" s="19"/>
      <c r="R21" s="19"/>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s="4" customFormat="1" ht="45.75" customHeight="1">
      <c r="A22" s="17" t="s">
        <v>7</v>
      </c>
      <c r="B22" s="25" t="s">
        <v>61</v>
      </c>
      <c r="C22" s="25" t="s">
        <v>41</v>
      </c>
      <c r="D22" s="25" t="s">
        <v>41</v>
      </c>
      <c r="E22" s="19" t="s">
        <v>16</v>
      </c>
      <c r="F22" s="19">
        <v>2021</v>
      </c>
      <c r="G22" s="26">
        <v>2200</v>
      </c>
      <c r="H22" s="26">
        <v>2200</v>
      </c>
      <c r="I22" s="19" t="s">
        <v>39</v>
      </c>
      <c r="J22" s="26">
        <v>2200</v>
      </c>
      <c r="K22" s="41"/>
      <c r="L22" s="20">
        <f t="shared" si="1"/>
        <v>2200</v>
      </c>
      <c r="M22" s="38">
        <f t="shared" si="2"/>
        <v>1</v>
      </c>
      <c r="N22" s="38"/>
      <c r="O22" s="38">
        <f t="shared" si="0"/>
        <v>1</v>
      </c>
      <c r="P22" s="19"/>
      <c r="Q22" s="19"/>
      <c r="R22" s="19"/>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4" customFormat="1" ht="69" customHeight="1">
      <c r="A23" s="21" t="s">
        <v>7</v>
      </c>
      <c r="B23" s="27" t="s">
        <v>62</v>
      </c>
      <c r="C23" s="27" t="s">
        <v>41</v>
      </c>
      <c r="D23" s="27" t="s">
        <v>41</v>
      </c>
      <c r="E23" s="23" t="s">
        <v>16</v>
      </c>
      <c r="F23" s="23">
        <v>2021</v>
      </c>
      <c r="G23" s="28">
        <v>5000</v>
      </c>
      <c r="H23" s="28">
        <v>5000</v>
      </c>
      <c r="I23" s="23" t="s">
        <v>39</v>
      </c>
      <c r="J23" s="28">
        <v>1820</v>
      </c>
      <c r="K23" s="28">
        <v>1067.9</v>
      </c>
      <c r="L23" s="24">
        <f t="shared" si="1"/>
        <v>2887.9</v>
      </c>
      <c r="M23" s="39">
        <f t="shared" si="2"/>
        <v>0.57758</v>
      </c>
      <c r="N23" s="40">
        <v>640</v>
      </c>
      <c r="O23" s="38">
        <f t="shared" si="0"/>
        <v>0.70558</v>
      </c>
      <c r="P23" s="23" t="s">
        <v>63</v>
      </c>
      <c r="Q23" s="19"/>
      <c r="R23" s="19"/>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row>
    <row r="24" spans="1:256" s="4" customFormat="1" ht="45.75" customHeight="1">
      <c r="A24" s="17" t="s">
        <v>7</v>
      </c>
      <c r="B24" s="25" t="s">
        <v>64</v>
      </c>
      <c r="C24" s="25" t="s">
        <v>41</v>
      </c>
      <c r="D24" s="25" t="s">
        <v>41</v>
      </c>
      <c r="E24" s="19" t="s">
        <v>16</v>
      </c>
      <c r="F24" s="19">
        <v>2021</v>
      </c>
      <c r="G24" s="26">
        <v>4600</v>
      </c>
      <c r="H24" s="26">
        <v>4600</v>
      </c>
      <c r="I24" s="19" t="s">
        <v>39</v>
      </c>
      <c r="J24" s="26">
        <v>4600</v>
      </c>
      <c r="K24" s="41"/>
      <c r="L24" s="20">
        <f t="shared" si="1"/>
        <v>4600</v>
      </c>
      <c r="M24" s="38">
        <f t="shared" si="2"/>
        <v>1</v>
      </c>
      <c r="N24" s="38"/>
      <c r="O24" s="38">
        <f t="shared" si="0"/>
        <v>1</v>
      </c>
      <c r="P24" s="19"/>
      <c r="Q24" s="19"/>
      <c r="R24" s="19"/>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4" customFormat="1" ht="45.75" customHeight="1">
      <c r="A25" s="17" t="s">
        <v>7</v>
      </c>
      <c r="B25" s="25" t="s">
        <v>65</v>
      </c>
      <c r="C25" s="25" t="s">
        <v>41</v>
      </c>
      <c r="D25" s="25" t="s">
        <v>41</v>
      </c>
      <c r="E25" s="19" t="s">
        <v>16</v>
      </c>
      <c r="F25" s="19">
        <v>2021</v>
      </c>
      <c r="G25" s="26">
        <v>3000</v>
      </c>
      <c r="H25" s="26">
        <v>3000</v>
      </c>
      <c r="I25" s="19" t="s">
        <v>39</v>
      </c>
      <c r="J25" s="26">
        <v>3000</v>
      </c>
      <c r="K25" s="41"/>
      <c r="L25" s="20">
        <f t="shared" si="1"/>
        <v>3000</v>
      </c>
      <c r="M25" s="38">
        <f t="shared" si="2"/>
        <v>1</v>
      </c>
      <c r="N25" s="38"/>
      <c r="O25" s="38">
        <f t="shared" si="0"/>
        <v>1</v>
      </c>
      <c r="P25" s="19"/>
      <c r="Q25" s="19"/>
      <c r="R25" s="19"/>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4" customFormat="1" ht="39.75" customHeight="1">
      <c r="A26" s="17" t="s">
        <v>20</v>
      </c>
      <c r="B26" s="25"/>
      <c r="C26" s="25"/>
      <c r="D26" s="25"/>
      <c r="E26" s="19"/>
      <c r="F26" s="19"/>
      <c r="G26" s="26">
        <f aca="true" t="shared" si="3" ref="G26:L26">SUM(G6:G25)</f>
        <v>54357</v>
      </c>
      <c r="H26" s="26">
        <f t="shared" si="3"/>
        <v>54357</v>
      </c>
      <c r="I26" s="19"/>
      <c r="J26" s="26">
        <f t="shared" si="3"/>
        <v>45436.477934999995</v>
      </c>
      <c r="K26" s="26">
        <f t="shared" si="3"/>
        <v>1067.9</v>
      </c>
      <c r="L26" s="26">
        <f t="shared" si="3"/>
        <v>46504.377935</v>
      </c>
      <c r="M26" s="38">
        <f t="shared" si="2"/>
        <v>0.8555361395036517</v>
      </c>
      <c r="N26" s="26">
        <f>SUM(N6:N25)</f>
        <v>2061.4384</v>
      </c>
      <c r="O26" s="38">
        <f t="shared" si="0"/>
        <v>0.8934602044814834</v>
      </c>
      <c r="P26" s="42"/>
      <c r="Q26" s="42"/>
      <c r="R26" s="46"/>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8.75" customHeight="1" hidden="1">
      <c r="A27" s="29" t="s">
        <v>66</v>
      </c>
      <c r="B27" s="29"/>
      <c r="C27" s="29"/>
      <c r="D27" s="29"/>
      <c r="E27" s="29"/>
      <c r="F27" s="29"/>
      <c r="G27" s="29"/>
      <c r="H27" s="30"/>
      <c r="I27" s="30"/>
      <c r="J27" s="30"/>
      <c r="K27" s="29" t="s">
        <v>67</v>
      </c>
      <c r="L27" s="29"/>
      <c r="M27" s="29"/>
      <c r="N27" s="29"/>
      <c r="O27" s="29"/>
      <c r="P27" s="43"/>
      <c r="Q27" s="43"/>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ht="18.75" customHeight="1">
      <c r="A28" s="29"/>
      <c r="B28" s="29"/>
      <c r="C28" s="29"/>
      <c r="D28" s="29"/>
      <c r="E28" s="29"/>
      <c r="F28" s="29"/>
      <c r="G28" s="29"/>
      <c r="H28" s="30"/>
      <c r="I28" s="30"/>
      <c r="J28" s="30"/>
      <c r="K28" s="29"/>
      <c r="L28" s="29"/>
      <c r="M28" s="29"/>
      <c r="N28" s="29"/>
      <c r="O28" s="29"/>
      <c r="P28" s="29"/>
      <c r="Q28" s="29"/>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156" s="5" customFormat="1" ht="33" customHeight="1" hidden="1">
      <c r="A29" s="31" t="s">
        <v>68</v>
      </c>
      <c r="B29" s="31"/>
      <c r="C29" s="31"/>
      <c r="D29" s="31"/>
      <c r="E29" s="31"/>
      <c r="F29" s="31"/>
      <c r="G29" s="31"/>
      <c r="H29" s="31"/>
      <c r="I29" s="31"/>
      <c r="J29" s="31"/>
      <c r="K29" s="31"/>
      <c r="L29" s="31"/>
      <c r="M29" s="31"/>
      <c r="N29" s="31"/>
      <c r="O29" s="31"/>
      <c r="P29" s="31"/>
      <c r="Q29" s="31"/>
      <c r="R29" s="31"/>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row>
  </sheetData>
  <sheetProtection/>
  <autoFilter ref="A5:IV27"/>
  <mergeCells count="20">
    <mergeCell ref="A2:Q2"/>
    <mergeCell ref="A3:B3"/>
    <mergeCell ref="J4:M4"/>
    <mergeCell ref="A27:G27"/>
    <mergeCell ref="K27:Q27"/>
    <mergeCell ref="A29:R29"/>
    <mergeCell ref="A4:A5"/>
    <mergeCell ref="B4:B5"/>
    <mergeCell ref="C4:C5"/>
    <mergeCell ref="D4:D5"/>
    <mergeCell ref="E4:E5"/>
    <mergeCell ref="F4:F5"/>
    <mergeCell ref="G4:G5"/>
    <mergeCell ref="H4:H5"/>
    <mergeCell ref="I4:I5"/>
    <mergeCell ref="N4:N5"/>
    <mergeCell ref="O4:O5"/>
    <mergeCell ref="P4:P5"/>
    <mergeCell ref="Q4:Q5"/>
    <mergeCell ref="R4:R5"/>
  </mergeCells>
  <conditionalFormatting sqref="B1">
    <cfRule type="expression" priority="13" dxfId="0" stopIfTrue="1">
      <formula>AND(COUNTIF($B$1,B1)&gt;1,NOT(ISBLANK(B1)))</formula>
    </cfRule>
  </conditionalFormatting>
  <conditionalFormatting sqref="B6">
    <cfRule type="expression" priority="11" dxfId="0" stopIfTrue="1">
      <formula>AND(COUNTIF($B$6,B6)&gt;1,NOT(ISBLANK(B6)))</formula>
    </cfRule>
  </conditionalFormatting>
  <conditionalFormatting sqref="B7">
    <cfRule type="expression" priority="10" dxfId="0" stopIfTrue="1">
      <formula>AND(COUNTIF($B$7,B7)&gt;1,NOT(ISBLANK(B7)))</formula>
    </cfRule>
  </conditionalFormatting>
  <conditionalFormatting sqref="B8">
    <cfRule type="expression" priority="9" dxfId="0" stopIfTrue="1">
      <formula>AND(COUNTIF($B$8,B8)&gt;1,NOT(ISBLANK(B8)))</formula>
    </cfRule>
  </conditionalFormatting>
  <conditionalFormatting sqref="B9">
    <cfRule type="expression" priority="8" dxfId="0" stopIfTrue="1">
      <formula>AND(COUNTIF($B$9,B9)&gt;1,NOT(ISBLANK(B9)))</formula>
    </cfRule>
  </conditionalFormatting>
  <conditionalFormatting sqref="B10">
    <cfRule type="expression" priority="5" dxfId="0" stopIfTrue="1">
      <formula>AND(COUNTIF($B$10,B10)&gt;1,NOT(ISBLANK(B10)))</formula>
    </cfRule>
  </conditionalFormatting>
  <conditionalFormatting sqref="B11">
    <cfRule type="expression" priority="3" dxfId="0" stopIfTrue="1">
      <formula>AND(COUNTIF($B$11,B11)&gt;1,NOT(ISBLANK(B11)))</formula>
    </cfRule>
  </conditionalFormatting>
  <conditionalFormatting sqref="B12">
    <cfRule type="expression" priority="7" dxfId="0" stopIfTrue="1">
      <formula>AND(COUNTIF($B$12,B12)&gt;1,NOT(ISBLANK(B12)))</formula>
    </cfRule>
  </conditionalFormatting>
  <conditionalFormatting sqref="B13">
    <cfRule type="expression" priority="4" dxfId="0" stopIfTrue="1">
      <formula>AND(COUNTIF($B$13,B13)&gt;1,NOT(ISBLANK(B13)))</formula>
    </cfRule>
  </conditionalFormatting>
  <conditionalFormatting sqref="B14">
    <cfRule type="expression" priority="2" dxfId="0" stopIfTrue="1">
      <formula>AND(COUNTIF($B$14,B14)&gt;1,NOT(ISBLANK(B14)))</formula>
    </cfRule>
  </conditionalFormatting>
  <conditionalFormatting sqref="B15:B21">
    <cfRule type="expression" priority="6" dxfId="0" stopIfTrue="1">
      <formula>AND(COUNTIF($B$15:$B$21,B15)&gt;1,NOT(ISBLANK(B15)))</formula>
    </cfRule>
  </conditionalFormatting>
  <conditionalFormatting sqref="B25:B26">
    <cfRule type="expression" priority="1" dxfId="0" stopIfTrue="1">
      <formula>AND(COUNTIF($B$25:$B$26,B25)&gt;1,NOT(ISBLANK(B25)))</formula>
    </cfRule>
  </conditionalFormatting>
  <conditionalFormatting sqref="B3 B30:B65536">
    <cfRule type="expression" priority="201" dxfId="0" stopIfTrue="1">
      <formula>AND(COUNTIF($B$3,B3)+COUNTIF($B$30:$B$65536,B3)&gt;1,NOT(ISBLANK(B3)))</formula>
    </cfRule>
  </conditionalFormatting>
  <printOptions horizontalCentered="1"/>
  <pageMargins left="0.3541666666666667" right="0.3541666666666667" top="0.39305555555555555" bottom="0.39305555555555555" header="0.5118055555555555" footer="0.5118055555555555"/>
  <pageSetup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慎独</cp:lastModifiedBy>
  <cp:lastPrinted>2022-02-28T06:25:46Z</cp:lastPrinted>
  <dcterms:created xsi:type="dcterms:W3CDTF">2020-05-12T02:14:49Z</dcterms:created>
  <dcterms:modified xsi:type="dcterms:W3CDTF">2022-06-21T02:45:20Z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99419A757769405FBADFA32F88EF4C79</vt:lpwstr>
  </property>
</Properties>
</file>